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firstSheet="11" activeTab="13"/>
  </bookViews>
  <sheets>
    <sheet r:id="rId1" name="部门财务收支预算总表01-1" sheetId="1"/>
    <sheet r:id="rId2" name="部门收入预算表01-2" sheetId="2"/>
    <sheet r:id="rId3" name="部门支出预算表01-3" sheetId="3"/>
    <sheet r:id="rId4" name="部门财政拨款收支预算总表02-1" sheetId="4"/>
    <sheet r:id="rId5" name="一般公共预算支出预算表02-2" sheetId="5"/>
    <sheet r:id="rId6" name="一般公共预算“三公”经费支出预算表03" sheetId="6"/>
    <sheet r:id="rId7" name="部门基本支出预算表04" sheetId="7"/>
    <sheet r:id="rId8" name="部门项目支出预算表05-1" sheetId="8"/>
    <sheet r:id="rId9" name="部门项目支出绩效目标表05-2" sheetId="9"/>
    <sheet r:id="rId10" name="部门政府性基金预算表06" sheetId="10"/>
    <sheet r:id="rId11" name="部门政府采购预算表07" sheetId="11"/>
    <sheet r:id="rId12" name="部门政府购买服务预算表08" sheetId="12"/>
    <sheet r:id="rId13" name="省对下转移支付预算表09-1" sheetId="13"/>
    <sheet r:id="rId14" name="省对下转移支付绩效目标表09-2" sheetId="14"/>
    <sheet r:id="rId15" name="新增资产配置表10" sheetId="15"/>
    <sheet r:id="rId16" name="中央转移支付补助项目支出预算表11" sheetId="16"/>
    <sheet r:id="rId17" name="部门项目支出中期规划预算表12" sheetId="17"/>
  </sheets>
  <calcPr calcId="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<sst xmlns="http://schemas.openxmlformats.org/spreadsheetml/2006/main" count="819" uniqueCount="819">
  <si>
    <t>预算01-1表</t>
  </si>
  <si>
    <t>2026年部门财务收支预算总表</t>
  </si>
  <si>
    <t>单位名称：昆明医科大学</t>
  </si>
  <si>
    <t>单位:元</t>
  </si>
  <si>
    <t>收        入</t>
  </si>
  <si>
    <t>支        出</t>
  </si>
  <si>
    <t>项      目</t>
  </si>
  <si>
    <t>预算数</t>
  </si>
  <si>
    <t>项目（按功能分类）</t>
  </si>
  <si>
    <t>一、一般公共预算拨款收入</t>
  </si>
  <si>
    <t>一、一般公共服务支出</t>
  </si>
  <si>
    <t>二、政府性基金预算拨款收入</t>
  </si>
  <si>
    <t>二、教育支出</t>
  </si>
  <si>
    <t>三、国有资本经营预算拨款收入</t>
  </si>
  <si>
    <t>三、科学技术支出</t>
  </si>
  <si>
    <t>四、财政专户管理资金收入</t>
  </si>
  <si>
    <t>四、社会保障和就业支出</t>
  </si>
  <si>
    <t>五、单位资金</t>
  </si>
  <si>
    <t>五、卫生健康支出</t>
  </si>
  <si>
    <t>1、事业收入</t>
  </si>
  <si>
    <t>六、住房保障支出</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</si>
  <si>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</si>
  <si>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</si>
  <si>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</si>
  <si>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</si>
  <si>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</si>
  <si>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</si>
  <si>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</si>
  <si>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</si>
  <si>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</si>
  <si>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</si>
  <si>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</si>
  <si>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</si>
  <si>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</si>
  <si>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</si>
  <si>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</si>
  <si>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</si>
  <si>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</si>
  <si>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</si>
  <si>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</si>
  <si>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</si>
  <si>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</si>
  <si>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</si>
  <si>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</si>
  <si>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</si>
  <si>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</si>
  <si>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</si>
  <si>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</si>
  <si>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</si>
  <si>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</si>
  <si>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</si>
  <si>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105022</t>
  </si>
  <si>
    <t>昆明医科大学</t>
  </si>
  <si>
    <t>105022001</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</si>
  <si>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</si>
  <si>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</si>
  <si>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</si>
  <si>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</si>
  <si>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</si>
  <si>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</si>
  <si>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</si>
  <si>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</si>
  <si>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</si>
  <si>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</si>
  <si>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</si>
  <si>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</si>
  <si>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</si>
  <si>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</si>
  <si>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</si>
  <si>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20123</t>
  </si>
  <si>
    <t>民族事务</t>
  </si>
  <si>
    <t>2012304</t>
  </si>
  <si>
    <t>民族工作专项</t>
  </si>
  <si>
    <t>20133</t>
  </si>
  <si>
    <t>宣传事务</t>
  </si>
  <si>
    <t>2013304</t>
  </si>
  <si>
    <t>宣传管理</t>
  </si>
  <si>
    <t>205</t>
  </si>
  <si>
    <t>教育支出</t>
  </si>
  <si>
    <t>20502</t>
  </si>
  <si>
    <t>普通教育</t>
  </si>
  <si>
    <t>2050205</t>
  </si>
  <si>
    <t>高等教育</t>
  </si>
  <si>
    <t>20598</t>
  </si>
  <si>
    <t>超长期特别国债安排的支出</t>
  </si>
  <si>
    <t>2059802</t>
  </si>
  <si>
    <t>206</t>
  </si>
  <si>
    <t>科学技术支出</t>
  </si>
  <si>
    <t>20602</t>
  </si>
  <si>
    <t>基础研究</t>
  </si>
  <si>
    <t>2060206</t>
  </si>
  <si>
    <t>专项基础科研</t>
  </si>
  <si>
    <t>2060208</t>
  </si>
  <si>
    <t>科技人才队伍建设</t>
  </si>
  <si>
    <t>20604</t>
  </si>
  <si>
    <t>技术研究与开发</t>
  </si>
  <si>
    <t>2060404</t>
  </si>
  <si>
    <t>科技成果转化与扩散</t>
  </si>
  <si>
    <t>20606</t>
  </si>
  <si>
    <t>社会科学</t>
  </si>
  <si>
    <t>2060602</t>
  </si>
  <si>
    <t>社会科学研究</t>
  </si>
  <si>
    <t>20609</t>
  </si>
  <si>
    <t>科技重大项目</t>
  </si>
  <si>
    <t>2060902</t>
  </si>
  <si>
    <t>重点研发计划</t>
  </si>
  <si>
    <t>208</t>
  </si>
  <si>
    <t>社会保障和就业支出</t>
  </si>
  <si>
    <t>20801</t>
  </si>
  <si>
    <t>人力资源和社会保障管理事务</t>
  </si>
  <si>
    <t>2080116</t>
  </si>
  <si>
    <t>引进人才费用</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</si>
  <si>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</si>
  <si>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</si>
  <si>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</si>
  <si>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</si>
  <si>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</si>
  <si>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</si>
  <si>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</si>
  <si>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</si>
  <si>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</si>
  <si>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</si>
  <si>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</si>
  <si>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</si>
  <si>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</si>
  <si>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</si>
  <si>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</si>
  <si>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</si>
  <si>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</si>
  <si>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</si>
  <si>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</si>
  <si>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21099</t>
  </si>
  <si>
    <t>其他卫生健康支出</t>
  </si>
  <si>
    <t>2109999</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</si>
  <si>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</si>
  <si>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</si>
  <si>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</si>
  <si>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</si>
  <si>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</si>
  <si>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</si>
  <si>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</si>
  <si>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</si>
  <si>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</si>
  <si>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</si>
  <si>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</si>
  <si>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</si>
  <si>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</si>
  <si>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（一）一般公共服务支出</t>
  </si>
  <si>
    <t>（二）政府性基金预算拨款</t>
  </si>
  <si>
    <t>（二）教育支出</t>
  </si>
  <si>
    <t>（三）国有资本经营预算拨款</t>
  </si>
  <si>
    <t>（三）科学技术支出</t>
  </si>
  <si>
    <t>二、上年结转</t>
  </si>
  <si>
    <t>（四）社会保障和就业支出</t>
  </si>
  <si>
    <t>（五）卫生健康支出</t>
  </si>
  <si>
    <t>（六）住房保障支出</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</si>
  <si>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</si>
  <si>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</si>
  <si>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</si>
  <si>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</si>
  <si>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</si>
  <si>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</si>
  <si>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</si>
  <si>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</si>
  <si>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</si>
  <si>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</si>
  <si>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</si>
  <si>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</si>
  <si>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</si>
  <si>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</si>
  <si>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</si>
  <si>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</si>
  <si>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</si>
  <si>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</si>
  <si>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</si>
  <si>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</si>
  <si>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</si>
  <si>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</si>
  <si>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</si>
  <si>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</si>
  <si>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</si>
  <si>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</si>
  <si>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</si>
  <si>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</si>
  <si>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</si>
  <si>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</si>
  <si>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</si>
  <si>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</si>
  <si>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</si>
  <si>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</si>
  <si>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</si>
  <si>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</si>
  <si>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</si>
  <si>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</si>
  <si>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</si>
  <si>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530000210000000027514</t>
  </si>
  <si>
    <t>事业人员支出工资</t>
  </si>
  <si>
    <t>30101</t>
  </si>
  <si>
    <t>基本工资</t>
  </si>
  <si>
    <t>30102</t>
  </si>
  <si>
    <t>津贴补贴</t>
  </si>
  <si>
    <t>30107</t>
  </si>
  <si>
    <t>绩效工资</t>
  </si>
  <si>
    <t>530000210000000027515</t>
  </si>
  <si>
    <t>社会保障缴费</t>
  </si>
  <si>
    <t>30108</t>
  </si>
  <si>
    <t>机关事业单位基本养老保险缴费</t>
  </si>
  <si>
    <t>30112</t>
  </si>
  <si>
    <t>其他社会保障缴费</t>
  </si>
  <si>
    <t>30110</t>
  </si>
  <si>
    <t>职工基本医疗保险缴费</t>
  </si>
  <si>
    <t>30307</t>
  </si>
  <si>
    <t>医疗费补助</t>
  </si>
  <si>
    <t>30111</t>
  </si>
  <si>
    <t>公务员医疗补助缴费</t>
  </si>
  <si>
    <t>530000210000000027516</t>
  </si>
  <si>
    <t>社会保障缴费（职业年金单位缴费）</t>
  </si>
  <si>
    <t>30109</t>
  </si>
  <si>
    <t>职业年金缴费</t>
  </si>
  <si>
    <t>530000210000000027517</t>
  </si>
  <si>
    <t>30113</t>
  </si>
  <si>
    <t>530000210000000027518</t>
  </si>
  <si>
    <t>对个人和家庭的补助</t>
  </si>
  <si>
    <t>30305</t>
  </si>
  <si>
    <t>生活补助</t>
  </si>
  <si>
    <t>30399</t>
  </si>
  <si>
    <t>其他对个人和家庭的补助</t>
  </si>
  <si>
    <t>530000210000000027520</t>
  </si>
  <si>
    <t>公车购置及运维费</t>
  </si>
  <si>
    <t>30231</t>
  </si>
  <si>
    <t>公务用车运行维护费</t>
  </si>
  <si>
    <t>530000210000000027524</t>
  </si>
  <si>
    <t>30217</t>
  </si>
  <si>
    <t>530000210000000027529</t>
  </si>
  <si>
    <t>工会经费</t>
  </si>
  <si>
    <t>30228</t>
  </si>
  <si>
    <t>530000210000000027531</t>
  </si>
  <si>
    <t>一般公用经费</t>
  </si>
  <si>
    <t>30201</t>
  </si>
  <si>
    <t>办公费</t>
  </si>
  <si>
    <t>30202</t>
  </si>
  <si>
    <t>印刷费</t>
  </si>
  <si>
    <t>30204</t>
  </si>
  <si>
    <t>手续费</t>
  </si>
  <si>
    <t>30205</t>
  </si>
  <si>
    <t>水费</t>
  </si>
  <si>
    <t>30206</t>
  </si>
  <si>
    <t>电费</t>
  </si>
  <si>
    <t>30207</t>
  </si>
  <si>
    <t>邮电费</t>
  </si>
  <si>
    <t>30209</t>
  </si>
  <si>
    <t>物业管理费</t>
  </si>
  <si>
    <t>30211</t>
  </si>
  <si>
    <t>差旅费</t>
  </si>
  <si>
    <t>30213</t>
  </si>
  <si>
    <t>维修（护）费</t>
  </si>
  <si>
    <t>30214</t>
  </si>
  <si>
    <t>租赁费</t>
  </si>
  <si>
    <t>30215</t>
  </si>
  <si>
    <t>会议费</t>
  </si>
  <si>
    <t>30216</t>
  </si>
  <si>
    <t>培训费</t>
  </si>
  <si>
    <t>30218</t>
  </si>
  <si>
    <t>专用材料费</t>
  </si>
  <si>
    <t>30225</t>
  </si>
  <si>
    <t>专用燃料费</t>
  </si>
  <si>
    <t>30226</t>
  </si>
  <si>
    <t>劳务费</t>
  </si>
  <si>
    <t>30227</t>
  </si>
  <si>
    <t>委托业务费</t>
  </si>
  <si>
    <t>30239</t>
  </si>
  <si>
    <t>其他交通费用</t>
  </si>
  <si>
    <t>30240</t>
  </si>
  <si>
    <t>税金及附加费用</t>
  </si>
  <si>
    <t>30299</t>
  </si>
  <si>
    <t>其他商品和服务支出</t>
  </si>
  <si>
    <t>31002</t>
  </si>
  <si>
    <t>办公设备购置</t>
  </si>
  <si>
    <t>31003</t>
  </si>
  <si>
    <t>专用设备购置</t>
  </si>
  <si>
    <t>31007</t>
  </si>
  <si>
    <t>信息网络及软件购置更新</t>
  </si>
  <si>
    <t>530000231100001074164</t>
  </si>
  <si>
    <t>其他人员支出</t>
  </si>
  <si>
    <t>30199</t>
  </si>
  <si>
    <t>其他工资福利支出</t>
  </si>
  <si>
    <t>预算05-1表</t>
  </si>
  <si>
    <t>2026年部门项目支出预算表</t>
  </si>
  <si>
    <t>项目分类</t>
  </si>
  <si>
    <t>项目单位</t>
  </si>
  <si>
    <t>本年拨款</t>
  </si>
  <si>
    <t>其中：本次下达</t>
  </si>
  <si>
    <t>2024年度第二批课题第二批经费</t>
  </si>
  <si>
    <t>事业发展类</t>
  </si>
  <si>
    <t>530000251100004658012</t>
  </si>
  <si>
    <t>2025年第三批高层次科技人才培养引进专项资金</t>
  </si>
  <si>
    <t>专项业务类</t>
  </si>
  <si>
    <t>530000251100004527670</t>
  </si>
  <si>
    <t>2025年第三批基础研究计划专项资金</t>
  </si>
  <si>
    <t>530000251100004530235</t>
  </si>
  <si>
    <t>2025年第四批科技成果转化专项资金</t>
  </si>
  <si>
    <t>530000251100004754497</t>
  </si>
  <si>
    <t>2025年度第二批云南省卫生健康事业高质量发展三年行动计划专项资金</t>
  </si>
  <si>
    <t>530000251100004311732</t>
  </si>
  <si>
    <t>2025年高等教育“121”工程专项资金</t>
  </si>
  <si>
    <t>530000251100004325684</t>
  </si>
  <si>
    <t>2025年高校服务重点产业科技专项资金</t>
  </si>
  <si>
    <t>530000251100004719970</t>
  </si>
  <si>
    <t>2025年秋季学期省级银龄教师补助资金</t>
  </si>
  <si>
    <t>530000251100004664838</t>
  </si>
  <si>
    <t>2025年省院省校合作专项资金</t>
  </si>
  <si>
    <t>530000251100004491146</t>
  </si>
  <si>
    <t>2025年云南省学生心理健康工作专项资金</t>
  </si>
  <si>
    <t>530000251100004429583</t>
  </si>
  <si>
    <t>2025年中央支持地方高校改革发展资金</t>
  </si>
  <si>
    <t>530000251100004319917</t>
  </si>
  <si>
    <t>第二批2025年云南省高校毕业生就业创业工作专项资金</t>
  </si>
  <si>
    <t>530000251100004591295</t>
  </si>
  <si>
    <t>高层次科技人才培养引进专项资金</t>
  </si>
  <si>
    <t>530000261100005168537</t>
  </si>
  <si>
    <t>基础研究计划专项资金</t>
  </si>
  <si>
    <t>530000261100005168517</t>
  </si>
  <si>
    <t>科技合作专项资金</t>
  </si>
  <si>
    <t>530000261100005168534</t>
  </si>
  <si>
    <t>科技厅人才发展专项资金</t>
  </si>
  <si>
    <t>530000261100005170794</t>
  </si>
  <si>
    <t>跨部门项目补助经费</t>
  </si>
  <si>
    <t>530000261100005168519</t>
  </si>
  <si>
    <t>昆明医科大学基本建设项目经费</t>
  </si>
  <si>
    <t>530000221100000155023</t>
  </si>
  <si>
    <t>31001</t>
  </si>
  <si>
    <t>房屋建筑物购建</t>
  </si>
  <si>
    <t>昆明医科大学教学科研大型仪器设备更新经费</t>
  </si>
  <si>
    <t>530000241100003240809</t>
  </si>
  <si>
    <t>昆明医科大学科技经费</t>
  </si>
  <si>
    <t>530000221100000154836</t>
  </si>
  <si>
    <t>30212</t>
  </si>
  <si>
    <t>因公出国（境）费用</t>
  </si>
  <si>
    <t>昆明医科大学学生宿舍D组团及附属用房建设项目经费</t>
  </si>
  <si>
    <t>530000251100004197801</t>
  </si>
  <si>
    <t>30901</t>
  </si>
  <si>
    <t>昆明医科大学政府采购专项资金</t>
  </si>
  <si>
    <t>530000210000000038137</t>
  </si>
  <si>
    <t>31022</t>
  </si>
  <si>
    <t>无形资产购置</t>
  </si>
  <si>
    <t>31099</t>
  </si>
  <si>
    <t>其他资本性支出</t>
  </si>
  <si>
    <t>民族文化教育专项资金</t>
  </si>
  <si>
    <t>530000261100005168533</t>
  </si>
  <si>
    <t>30308</t>
  </si>
  <si>
    <t>助学金</t>
  </si>
  <si>
    <t>省人力资源社会保障厅牵头项目人才发展专项资金</t>
  </si>
  <si>
    <t>530000261100005173390</t>
  </si>
  <si>
    <t>省委宣传部牵头项目人才发展专项资金</t>
  </si>
  <si>
    <t>530000261100005173395</t>
  </si>
  <si>
    <t>因公出国（境）专项经费</t>
  </si>
  <si>
    <t>因公出国（境）经费</t>
  </si>
  <si>
    <t>530000251100003348348</t>
  </si>
  <si>
    <t>重点研发（社会发展）专项资金</t>
  </si>
  <si>
    <t>530000261100005168535</t>
  </si>
  <si>
    <t>专业技术人才专项培养奖励和管理专项资金</t>
  </si>
  <si>
    <t>530000261100005168911</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</si>
  <si>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</si>
  <si>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</si>
  <si>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</si>
  <si>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</si>
  <si>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</si>
  <si>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</si>
  <si>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</si>
  <si>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</si>
  <si>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</si>
  <si>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</si>
  <si>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</si>
  <si>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</si>
  <si>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一、专技处：评选享受省政府特殊津贴专家2名；择优资助昆明医科大学校本部彩云博士后3人；组织开展组织开展享受省政府特殊津贴人员、省有突出贡献专业技术人才、“彩云博士后计划”、留学人员回国创业支持计划、专家基层科研工作站等相关项目评审； 博士后站在学术水平、科研能力、研究成果取得成效，博士后定向培养人员在学术水平、科研能力、研究成果取得成效，“兴滇英才支持计划”青年人才培养人员在学术水平、科研能力、研究成果取得成效。
二、引智和培训处：深入贯彻落实党的二十大、二十届三中全会精神，落实中央及省委人才工作会议部署要求，发挥外国专家项目引进海外专家主渠道作用，根据《云南省外国专家项目和经费管理办法》（内部），组织实施云南省外国专家项目，引进美国、加拿大、日本、泰国和中国澳门高层次人才为学校以及云南医学教育和医疗卫生高质量发展提供智力支撑。</t>
  </si>
  <si>
    <t>产出指标</t>
  </si>
  <si>
    <t>数量指标</t>
  </si>
  <si>
    <t>引进海外高层次人才数</t>
  </si>
  <si>
    <t>&gt;=</t>
  </si>
  <si>
    <t>人</t>
  </si>
  <si>
    <t>定量指标</t>
  </si>
  <si>
    <t>支持云南省域内的高等院校、科研院所、企业等企事业单位，加强国际人才交流，与国（境）外高等学校、科研机构、专家组织、人才中介机构等建立合作关系，从世界知名大学、研究机构和企业引进、汇聚一批国外高层次人才和智力，更好服务云南推进面向南亚东南亚人才高地和区域性人才中心建设。</t>
  </si>
  <si>
    <t>引进外国人才智力项目</t>
  </si>
  <si>
    <t>项</t>
  </si>
  <si>
    <t>支持云南省域内的高等院校、科研院所、企业等企事业单位围绕服务国家战略，围绕服务省委“3815”战略发展目标，围绕服务我省重点产业、重点领域、重点项目，引进一批生物医药、高原特色农业、绿色能源、新材料、先进制造、数字经济、文旅康养等领域国外人才，助力培育新质生产力。</t>
  </si>
  <si>
    <t>享受省政府特殊津贴专家评选人数</t>
  </si>
  <si>
    <t>=</t>
  </si>
  <si>
    <t>奖励享受省政府特殊津贴专业技术人员2万元/人</t>
  </si>
  <si>
    <t>彩云博士后计划资助人次</t>
  </si>
  <si>
    <t>人次</t>
  </si>
  <si>
    <t>反映资助人次</t>
  </si>
  <si>
    <t>博士后学术交流活动举办次数</t>
  </si>
  <si>
    <t>次</t>
  </si>
  <si>
    <t>反映博士后学士交流活动举办次数</t>
  </si>
  <si>
    <t>质量指标</t>
  </si>
  <si>
    <t>各类津贴及补贴资金足额发放率</t>
  </si>
  <si>
    <t>98</t>
  </si>
  <si>
    <t>%</t>
  </si>
  <si>
    <t>反映各类津贴、补贴、补助资金足额发放率。</t>
  </si>
  <si>
    <t>时效指标</t>
  </si>
  <si>
    <t>补助资金及时发放率</t>
  </si>
  <si>
    <t>反映补助资金及时发放率情况。</t>
  </si>
  <si>
    <t>效益指标</t>
  </si>
  <si>
    <t>可持续影响</t>
  </si>
  <si>
    <t>博士后正常出站率</t>
  </si>
  <si>
    <t>80</t>
  </si>
  <si>
    <t>反映博士后正常出站率</t>
  </si>
  <si>
    <t>满意度指标</t>
  </si>
  <si>
    <t>服务对象满意度</t>
  </si>
  <si>
    <t>项目单位服务满意度</t>
  </si>
  <si>
    <t>95</t>
  </si>
  <si>
    <t xml:space="preserve">积极为外国专家聘用单位做好服务工作，培养造就一支具有战略思维，通晓国际规则的高层次、国际化工作队伍，使项目单位满意率达95%。
</t>
  </si>
  <si>
    <t xml:space="preserve">集中支持获青年人才项目资助的青年人才43人，同时对入选青年人才（引进类）7人划拨一次性工作生活补贴，进行资助。          </t>
  </si>
  <si>
    <t>青年人才专项资助人次（项目）</t>
  </si>
  <si>
    <t>43</t>
  </si>
  <si>
    <t>反映补贴发放人次</t>
  </si>
  <si>
    <t>兑现准确率</t>
  </si>
  <si>
    <t>100</t>
  </si>
  <si>
    <t>反映反映补助准确发放的情况。
补助兑现准确率=补助兑付额/应付额*100%</t>
  </si>
  <si>
    <t>政策知晓率</t>
  </si>
  <si>
    <t xml:space="preserve">反映补助政策的宣传效果情况。
政策知晓率=调查中补助政策知晓人数/调查总人数*100%
</t>
  </si>
  <si>
    <t>收益对象满意度</t>
  </si>
  <si>
    <t>90</t>
  </si>
  <si>
    <t>问卷调查统计表</t>
  </si>
  <si>
    <t xml:space="preserve">为进一步做好新形势下民族工作，加快少数民族文化教育等社会事业发展。民族文化活动得到大力开展，民族高等教育进一步提升优化，贫困少数民族学生的生活学习得以保障。其中：                                                                                                     
一、绩效目标1：加快民族教育发展，保障部分贫困少数民族学生的学习和生活，救助扶持家庭贫困少数民族学生220人以上。
二、绩效目标2：加强民族团结进步示范班招生工作，大力培养少数民族人才，助力地方发展和乡村振兴，民族团结进步示范本科班招生达50人。
三、项目实施后，民族团结进步示范班学生得到受益，项目实施效果满意度达到90%。
</t>
  </si>
  <si>
    <t>扶持家庭贫困少数民族学生数量</t>
  </si>
  <si>
    <t>220</t>
  </si>
  <si>
    <t>学校精准扶持家庭贫困少数民族学生情况</t>
  </si>
  <si>
    <t>民族团结进步示范班招生人数</t>
  </si>
  <si>
    <t>50</t>
  </si>
  <si>
    <t>学校按招生通知完成招生计划情况。</t>
  </si>
  <si>
    <t>社会效益</t>
  </si>
  <si>
    <t>资助标准达标率</t>
  </si>
  <si>
    <t>民族团结进步示范本科学生资助达标率</t>
  </si>
  <si>
    <t>受助学生及家长的满意度</t>
  </si>
  <si>
    <t>学校对家庭经济困难少数民族学生资助政策的宣传工作 、规范组织实施工作的重视程度。</t>
  </si>
  <si>
    <t>昆明医科大学按照政府采购相关法规要求，根据学校建设和发展规划，采购2026年学校日常教学、科研活动必须的设备、耗材、服务等，采购2万名学生和1600名教师必须的计算机软硬件、办公设备、试验仪器等，更新后勤食品加工设备，采购医学、社科类图书和电子期刊，更新办公家具和学生公寓家具，采购复印纸、硒鼓等办公耗材和办公用品，保障学校日常维修维保和专项维修，采购学校法律咨询和诉讼、年度收支和干部经济责任审计服务、交通运输保障服务、校园安保和安全保险服务、校园绿化卫生保洁、学生公寓管理和住宿管理等服务项目，在保障学校日常运转的同时稳步提升学校基础设施。</t>
  </si>
  <si>
    <t>设备购置计划完成率</t>
  </si>
  <si>
    <t>85</t>
  </si>
  <si>
    <t>验收通过率</t>
  </si>
  <si>
    <t>反映设备购置的产品质量情况。
验收通过率=（通过验收的购置数量/购置总数量）*100%。</t>
  </si>
  <si>
    <t>基础设施提升</t>
  </si>
  <si>
    <t>定性指标</t>
  </si>
  <si>
    <t>保障反映新投入设备后学校整体基础设施情况</t>
  </si>
  <si>
    <t>使用人员满意度</t>
  </si>
  <si>
    <t>反映服务对象对购置设备的整体满意情况。
使用人员满意度=（对购置设备满意的人数/问卷调查人数）*100%。</t>
  </si>
  <si>
    <t>成本指标</t>
  </si>
  <si>
    <t>经济成本指标</t>
  </si>
  <si>
    <t>采购成本率</t>
  </si>
  <si>
    <t>&lt;=</t>
  </si>
  <si>
    <t>采购过程中要注意节约资金，尽量用最低成本购买。</t>
  </si>
  <si>
    <t>在应用示范区验证现场干预策略可有效阻断登革热流行，优化完善共生菌现场干预标准化流程或防控技术体系；建立15万份入境人群的样本库；阐明10种病原体基因特征；绘制3种病原体传播模式；建立15种症候群病原体检测方法；实现5种检测在海关推广；完成3万例入境人群病原体检测。培养研究生2名，发表SCI论文5-8篇；申报专利4项。</t>
  </si>
  <si>
    <t>入境人群的样本库</t>
  </si>
  <si>
    <t>150000</t>
  </si>
  <si>
    <t>份</t>
  </si>
  <si>
    <t>持续支持新药临床前研究项目实施，获得中药天然产物药、化学药、生物制品等新药临床试验批件。</t>
  </si>
  <si>
    <t>技术体系（病原体检测方法）</t>
  </si>
  <si>
    <t>15</t>
  </si>
  <si>
    <t>件</t>
  </si>
  <si>
    <t>建立水生态健康、内源污染、生物多样性保护等方面监测、评估、评价体系。</t>
  </si>
  <si>
    <t>科研论文数</t>
  </si>
  <si>
    <t>篇</t>
  </si>
  <si>
    <t>反映部门科技水平贡献情况。</t>
  </si>
  <si>
    <t>专利申请数</t>
  </si>
  <si>
    <t>通过项目实施研发申请发明专利技术成果。</t>
  </si>
  <si>
    <t>培训人数</t>
  </si>
  <si>
    <t>项目实施过程中，开展科技服务、技术培训等活动。</t>
  </si>
  <si>
    <t>项目进度计划按时完成率</t>
  </si>
  <si>
    <t>反映科技研究项目完成质量。
项目验收合格率=（验收合格项目数/科研项目数）*100%。</t>
  </si>
  <si>
    <t>参加产学研合作的科技人员数</t>
  </si>
  <si>
    <t>通过项目实施，带动社会研发投入金额。</t>
  </si>
  <si>
    <t>继续实施开展与泰国玛希隆大学合作，不断推进合作举办护理学本科教育发展。</t>
  </si>
  <si>
    <t>外派团组数</t>
  </si>
  <si>
    <t>个</t>
  </si>
  <si>
    <t>巩固和搭建合作平台关系</t>
  </si>
  <si>
    <t>1.00</t>
  </si>
  <si>
    <t>对外合作能力</t>
  </si>
  <si>
    <t>&gt;</t>
  </si>
  <si>
    <t>不断提升</t>
  </si>
  <si>
    <t>对外合作能力不断提升。</t>
  </si>
  <si>
    <t>参与方满意度</t>
  </si>
  <si>
    <t xml:space="preserve">一是实施农村订单定向医学生免费培养项目,适应我省农村医疗卫生事业发展需要,具有良好职业素质和较强服务基层群众的意识，掌握扎实的医学基础理论、基本知识和基本技能，初步具备解决农村常见病、多发病、传染病和地方病等疾病的基本诊疗能力和相关公共卫生服务能力，毕业后经全科专业的住院医师规范化培训合格,完成农村订单定向免费医学生招生工作，培养能在农村基层医疗卫生机构从事全科医疗的下得去、用得上、留得住的高素质医疗卫生人才；切实做好免费医学生就业安排，确保就业率达80%以上。
</t>
  </si>
  <si>
    <t>学生招收完成率</t>
  </si>
  <si>
    <t>反映农村订单定向免费医学生的招生情况。</t>
  </si>
  <si>
    <t>农村订单定向医学业务水平</t>
  </si>
  <si>
    <t>大幅提高</t>
  </si>
  <si>
    <t>反映农村订单定向医学生的业务水平</t>
  </si>
  <si>
    <t>毕业生就业率</t>
  </si>
  <si>
    <t>反映农村订单定向免费医学毕业生按培养协议到基层的就业情况。</t>
  </si>
  <si>
    <t>受益对象满意度</t>
  </si>
  <si>
    <t>反映相关受益对象的满意程度。</t>
  </si>
  <si>
    <t>根据学校总体部署安排，按照基本建设程序，持续推进公卫大楼、文体中心、学生宿舍D组团及附属用房等重点建设项目，开展2026年度校园基础条件建设项目工作以及校园基础条件建设项目尾款及质保金，稳步提升学校基本建设水平。</t>
  </si>
  <si>
    <t>工程资金支付完成率</t>
  </si>
  <si>
    <t>70</t>
  </si>
  <si>
    <t>工程资金支付完成情况比例</t>
  </si>
  <si>
    <t>建设项目计划完成率</t>
  </si>
  <si>
    <t>建设项目计划完成比例</t>
  </si>
  <si>
    <t>安全事故发生率</t>
  </si>
  <si>
    <t>0</t>
  </si>
  <si>
    <t>反映工程实施期间的安全目标。</t>
  </si>
  <si>
    <t>计划开工率</t>
  </si>
  <si>
    <t>计划开工比例</t>
  </si>
  <si>
    <t>受益人群覆盖率</t>
  </si>
  <si>
    <t>反映项目设计受益人群或地区的实现情况。
受益人群覆盖率=（实际实现受益人群数/计划实现受益人群数）*100%</t>
  </si>
  <si>
    <t>基本建设稳步提升</t>
  </si>
  <si>
    <t>稳步提升</t>
  </si>
  <si>
    <t>受益人群满意度</t>
  </si>
  <si>
    <t>调查人群中对设施建设或设施运行的满意度。
受益人群覆盖率=（调查人群中对设施建设或设施运行的人数/问卷调查人数）*100%</t>
  </si>
  <si>
    <t>社会成本指标</t>
  </si>
  <si>
    <t>提升学校办学条件和环境</t>
  </si>
  <si>
    <t>办学条件和环境稳步提升</t>
  </si>
  <si>
    <t>落实省委省政府决策部署，围绕全省重点产业发展、加强关键核心技术攻关，实施科技创新驱动发展战略、人才强省战略，聚焦新材料、生物医药建设等重点工作，培养引进国内外高层次科技人才22人，建立数据库2个，拟补助院士专家工作站5个以上，发表论文34篇以上，申请专利8个以上，开展科普活动5次以上，科普活动受益人数2000人次以上，培训学生102名，培养高级职称人才3人，申报省部级人才称号2人。</t>
  </si>
  <si>
    <t>院士专家工作站补助数量</t>
  </si>
  <si>
    <t>实际给予补助的在建设期的院士专家工作站数量</t>
  </si>
  <si>
    <t>发表论文数量</t>
  </si>
  <si>
    <t>34</t>
  </si>
  <si>
    <t>培养引进的院士专家等依托项目发表论文。</t>
  </si>
  <si>
    <t>申请专利数量</t>
  </si>
  <si>
    <t>8</t>
  </si>
  <si>
    <t>支持高层次科技人才、院士专家依托团队申请专利的数量。</t>
  </si>
  <si>
    <t>科普活动场次</t>
  </si>
  <si>
    <t>项目实施过程中，通过组织科普基地、科研单位等科技人才开展科普活动的次数。</t>
  </si>
  <si>
    <t>院士专家战略咨询报告数</t>
  </si>
  <si>
    <t>院士专家为云南省产业发展提供的发展战略指导服务</t>
  </si>
  <si>
    <t>院士专家工作站验收合格率</t>
  </si>
  <si>
    <t>院士专家工作站验收合格情况</t>
  </si>
  <si>
    <t>科普活动受益人员数量</t>
  </si>
  <si>
    <t>0.2</t>
  </si>
  <si>
    <t>万人次</t>
  </si>
  <si>
    <t>项目实施过程中，通过组织培训班以及组织科普基地、科研单位等科技人才开展科普活动实现的受益人员的数量。</t>
  </si>
  <si>
    <t>实施带动培养、引进的人才数量</t>
  </si>
  <si>
    <t>22</t>
  </si>
  <si>
    <t>通过项目实施带动培养、引进的人才数量。</t>
  </si>
  <si>
    <t>项目单位满意度</t>
  </si>
  <si>
    <t>项目承担单位对省科技厅服务满意度指标达标率</t>
  </si>
  <si>
    <t>通过实施“兴滇英才支持计划”促进相关人才项目成果的转化运用，进一步推动宣传思想文化领域重点人才工程、人才队伍建设等工作取得新成绩，加强高素质专业化人才队伍的打造，为建设文化强省提供人才支撑。集中支持文体人才项目资助的文体人才1人。</t>
  </si>
  <si>
    <t xml:space="preserve">支持兴滇英才计划文体人才数_x0009_</t>
  </si>
  <si>
    <t>1.0</t>
  </si>
  <si>
    <t>反映支持“兴滇英才支持计划”文化人才数情况。</t>
  </si>
  <si>
    <t>学术论文发表数</t>
  </si>
  <si>
    <t>第一或通讯作者发表中英文学术论文3篇以上</t>
  </si>
  <si>
    <t>省级科研奖励获奖数</t>
  </si>
  <si>
    <t>获得省级科研奖励1项</t>
  </si>
  <si>
    <t>提交决策咨询报告数</t>
  </si>
  <si>
    <t>提交决策咨询报告2篇</t>
  </si>
  <si>
    <t>获支持对象准确率</t>
  </si>
  <si>
    <t>反映获支持对象认定的准确性情况。
获支持对象准确率=抽检符合标准的支持对象数/抽检实际支持对象数×100%</t>
  </si>
  <si>
    <t>反映补助政策的宣传效果情况。
政策知晓率=调查中补助政策知晓人数/调查总人数*100%</t>
  </si>
  <si>
    <t>人才满意度</t>
  </si>
  <si>
    <t>反映文化名家对“兴滇英才支持计划”的满意程度。</t>
  </si>
  <si>
    <t>分析不同毒的病毒株诱导宿主免疫反应的差异，在细胞和动物模型中阐明突变株在诱导免疫反应和致病性中的分机制。</t>
  </si>
  <si>
    <t xml:space="preserve">发表科技论文 </t>
  </si>
  <si>
    <t>发表科技论文</t>
  </si>
  <si>
    <t>出版专著数</t>
  </si>
  <si>
    <t>个（部）</t>
  </si>
  <si>
    <t>88</t>
  </si>
  <si>
    <t>支持高层次科技人才、团队、高端外国专家依托单位申请专利的数量。</t>
  </si>
  <si>
    <t>培养高层次人才或团队</t>
  </si>
  <si>
    <t>培养高层次人才或团队（人、个）</t>
  </si>
  <si>
    <t>经济效益</t>
  </si>
  <si>
    <t>技术合同成交额</t>
  </si>
  <si>
    <t>万元</t>
  </si>
  <si>
    <t>申请发明专利2件，发表科技论文7篇，出版专著数2部，培养博士/博士后2人，培训科技人员33人，带动就业数15人，开放仪器设备数28台，培训人数350人</t>
  </si>
  <si>
    <t>专利申请书（发明专利）</t>
  </si>
  <si>
    <t>专利申请书2件</t>
  </si>
  <si>
    <t>7</t>
  </si>
  <si>
    <t>发表科技论文7篇</t>
  </si>
  <si>
    <t>部</t>
  </si>
  <si>
    <t>出版专著数2人</t>
  </si>
  <si>
    <t>培养博士/博士后</t>
  </si>
  <si>
    <t>培养博士/博士后2人</t>
  </si>
  <si>
    <t>培养科技人数</t>
  </si>
  <si>
    <t>33</t>
  </si>
  <si>
    <t>培养科技人数33人</t>
  </si>
  <si>
    <t>带动就业人数</t>
  </si>
  <si>
    <t>带动就业人数15人</t>
  </si>
  <si>
    <t>开放仪器设备数</t>
  </si>
  <si>
    <t>28</t>
  </si>
  <si>
    <t>台/套</t>
  </si>
  <si>
    <t>开放仪器设备数28台</t>
  </si>
  <si>
    <t>人才培训数量</t>
  </si>
  <si>
    <t>350</t>
  </si>
  <si>
    <t>培训人才情况350人</t>
  </si>
  <si>
    <t xml:space="preserve">   充分发挥省基础研究专项中各类计划的作用，在人才培养、创新能力提升等方面取得成效。2026年通过实施省基础研究专项，课题组成员在国内外期刊发表学术论文12篇以上，申请知识产权数量3项以上，培养高层次人才人数50人以上，培养研究生人数10人以上，发表高质量论文数5篇以上，发表论文影响因子累计达40，服务对象满意度达95%以上。</t>
  </si>
  <si>
    <t>12</t>
  </si>
  <si>
    <t>项目组成员在项目支持下在国内外期刊发表论文数</t>
  </si>
  <si>
    <t>申请知识产权数量</t>
  </si>
  <si>
    <t>依据各基础研究计划项目的申请书、方案、任务书等材料确定。部分基础计划项目成果包括知识产权，如专利、著作权、新品种等。因申请到获批有较长的时间，故预计2026年依托项目申请知识产权2项以上。</t>
  </si>
  <si>
    <t>培养高层次人才人数</t>
  </si>
  <si>
    <t>项目负责人和团队成员获得国家及省各类人才称号，或晋升高级职称数量</t>
  </si>
  <si>
    <t>培养研究生人数</t>
  </si>
  <si>
    <t>10</t>
  </si>
  <si>
    <t>课题组培养的研究生人数，包括博士研究生和硕士研究生。</t>
  </si>
  <si>
    <t>高质量论文发表数</t>
  </si>
  <si>
    <t>影响因子5以上高质量论文发表数</t>
  </si>
  <si>
    <t>受益单位数量</t>
  </si>
  <si>
    <t>项目实施过程中，受益单位数量。</t>
  </si>
  <si>
    <t>服务满意度</t>
  </si>
  <si>
    <t>服务对象满意度调查</t>
  </si>
  <si>
    <t>保障2026年学校校本部和校医院编制外人员支出。</t>
  </si>
  <si>
    <t>工资按时发放</t>
  </si>
  <si>
    <t>工资发放时效</t>
  </si>
  <si>
    <t>部门运转</t>
  </si>
  <si>
    <t>反映部门（单位）正常运转情况。</t>
  </si>
  <si>
    <t>单位人员满意度</t>
  </si>
  <si>
    <t>反映部门（单位）人员对工资福利发放的满意程度。</t>
  </si>
  <si>
    <t>根据学校“十五五”规划，2026年保持国家级科研项目立项稳步提升，拟新增立项国家级科研项目120余项、云南省生物医药专项2-3项、云南省基础研究项目300余项，力争发表高质量论文600篇以上，加强重大科技成果培育，科技创新平台和创新团队建设向纵深推进，稳步提升科研水平。
根据学校“十五五”规划及新修订的《昆明医科大学横向科研项目及经费管理办法》，2026年我校横向项目立项将会进一步增长，同时由于校企合作的不断加深，企业需求的揭榜挂帅项目将会在我校全面启动。2026年拟新增各级各类横向科研项目140余项，力争发表高质量论文100篇以上，申报各类知识产权180件以上，以企业需求的揭榜挂帅项目为桥梁，形成以市场需求为导向，解决关键核心技术的知识产权增量，持续推进我校科技成果转移转化工作。</t>
  </si>
  <si>
    <t>国家级科研项目立项数</t>
  </si>
  <si>
    <t>120</t>
  </si>
  <si>
    <t>国家级科研项目（含国家自然科学基金项目）立项数量</t>
  </si>
  <si>
    <t>600</t>
  </si>
  <si>
    <t>SCI论文发表数</t>
  </si>
  <si>
    <t>云南省生物医药专项完成数量</t>
  </si>
  <si>
    <t>省应用基础研究联合专项完成数量</t>
  </si>
  <si>
    <t>300</t>
  </si>
  <si>
    <t>云南省应用基础研究联合专项完成数</t>
  </si>
  <si>
    <t>受益单位数</t>
  </si>
  <si>
    <t>30</t>
  </si>
  <si>
    <t>研究生培养人数</t>
  </si>
  <si>
    <t>3000</t>
  </si>
  <si>
    <t>科研能力稳步提升</t>
  </si>
  <si>
    <t>反映科研经费投入后学校科研能力水平稳步提升</t>
  </si>
  <si>
    <t>科研人员满意度</t>
  </si>
  <si>
    <t>依托单位满意度</t>
  </si>
  <si>
    <t>预算06表</t>
  </si>
  <si>
    <t>2026年政府性基金预算支出预算表</t>
  </si>
  <si>
    <t>政府性基金预算支出</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</si>
  <si>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</si>
  <si>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</si>
  <si>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</si>
  <si>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</si>
  <si>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</si>
  <si>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</si>
  <si>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</si>
  <si>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</si>
  <si>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</si>
  <si>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</si>
  <si>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</si>
  <si>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</si>
  <si>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车辆加油、添加燃料服务</t>
  </si>
  <si>
    <t>C23120302 车辆加油、添加燃料服务</t>
  </si>
  <si>
    <t>车辆维修和保养服务</t>
  </si>
  <si>
    <t>C23120301 车辆维修和保养服务</t>
  </si>
  <si>
    <t>机动车保险服务</t>
  </si>
  <si>
    <t>C1804010201 机动车保险服务</t>
  </si>
  <si>
    <t>保安服务</t>
  </si>
  <si>
    <t>C05040300 保安服务</t>
  </si>
  <si>
    <t>道路客运服务</t>
  </si>
  <si>
    <t>C15020100 道路客运服务</t>
  </si>
  <si>
    <t>园林绿化管理服务</t>
  </si>
  <si>
    <t>C13030000 园林绿化管理服务</t>
  </si>
  <si>
    <t>办公设备</t>
  </si>
  <si>
    <t>A02020000 办公设备</t>
  </si>
  <si>
    <t>批</t>
  </si>
  <si>
    <t>校园安全保险服务</t>
  </si>
  <si>
    <t>C18040000 保险服务</t>
  </si>
  <si>
    <t>校医院打印机</t>
  </si>
  <si>
    <t>A02021000 打印机</t>
  </si>
  <si>
    <t>台</t>
  </si>
  <si>
    <t>更换电梯</t>
  </si>
  <si>
    <t>B06080300 电梯安装</t>
  </si>
  <si>
    <t>电信宽带租用服务</t>
  </si>
  <si>
    <t>C17010000 电信服务</t>
  </si>
  <si>
    <t>复印纸</t>
  </si>
  <si>
    <t>A05040101 复印纸</t>
  </si>
  <si>
    <t>科研数字资源查询</t>
  </si>
  <si>
    <t>C17020000 互联网信息服务</t>
  </si>
  <si>
    <t>会议服务</t>
  </si>
  <si>
    <t>C22010000 会议服务</t>
  </si>
  <si>
    <t>计算机设备</t>
  </si>
  <si>
    <t>A02010100 计算机</t>
  </si>
  <si>
    <t>办公和教学用家具</t>
  </si>
  <si>
    <t>A05010000 家具</t>
  </si>
  <si>
    <t>实验室专用空调</t>
  </si>
  <si>
    <t>A02061804 空调机</t>
  </si>
  <si>
    <t>纸本图书</t>
  </si>
  <si>
    <t>A04010100 普通图书</t>
  </si>
  <si>
    <t>印刷服务</t>
  </si>
  <si>
    <t>C23090199 其他印刷服务</t>
  </si>
  <si>
    <t>校园保洁服务</t>
  </si>
  <si>
    <t>C13050100 清扫服务</t>
  </si>
  <si>
    <t>软件定制开发</t>
  </si>
  <si>
    <t>C16010000 软件开发服务</t>
  </si>
  <si>
    <t>商务服务</t>
  </si>
  <si>
    <t>C23000000 商务服务</t>
  </si>
  <si>
    <t>实验用动物</t>
  </si>
  <si>
    <t>A06010100 实验用动物</t>
  </si>
  <si>
    <t>校医院台式机</t>
  </si>
  <si>
    <t>A02010105 台式计算机</t>
  </si>
  <si>
    <t>设施设备维保服务</t>
  </si>
  <si>
    <t>C23120000 维修和保养服务</t>
  </si>
  <si>
    <t>学生公寓管理服务</t>
  </si>
  <si>
    <t>C21040001 物业管理服务</t>
  </si>
  <si>
    <t>应用软件</t>
  </si>
  <si>
    <t>A0806030302 行业应用软件</t>
  </si>
  <si>
    <t>实验试剂和耗材</t>
  </si>
  <si>
    <t>A07020000 医药品</t>
  </si>
  <si>
    <t>教学科研仪器</t>
  </si>
  <si>
    <t>A02100000 仪器仪表</t>
  </si>
  <si>
    <t>装修工程</t>
  </si>
  <si>
    <t>B07000000 装修工程</t>
  </si>
  <si>
    <t>预算08表</t>
  </si>
  <si>
    <t>2026年部门政府购买服务预算表</t>
  </si>
  <si>
    <t>政府购买服务项目</t>
  </si>
  <si>
    <t>政府购买服务目录</t>
  </si>
  <si>
    <t>备注：昆明医科大学无2026年部门政府购买服务预算，故本表为空表。</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</si>
  <si>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</si>
  <si>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</si>
  <si>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</si>
  <si>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</si>
  <si>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</si>
  <si>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</si>
  <si>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</si>
  <si>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</si>
  <si>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</si>
  <si>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</si>
  <si>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</si>
  <si>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</si>
  <si>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</si>
  <si>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</si>
  <si>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</si>
  <si>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</si>
  <si>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</si>
  <si>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</si>
  <si>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</si>
  <si>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</si>
  <si>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</si>
  <si>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</si>
  <si>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</si>
  <si>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</si>
  <si>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</si>
  <si>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备注：昆明医科大学无2026年省对下转移支付，故本表为空表。</t>
  </si>
  <si>
    <t>预算09-2表</t>
  </si>
  <si>
    <t>2026年省对下转移支付绩效目标表</t>
  </si>
  <si>
    <t>预算10表</t>
  </si>
  <si>
    <t>2026年新增资产配置表</t>
  </si>
  <si>
    <t>资产类别</t>
  </si>
  <si>
    <t>资产分类代码.名称</t>
  </si>
  <si>
    <t>资产名称</t>
  </si>
  <si>
    <t>计量单位</t>
  </si>
  <si>
    <t>财政部门批复数（元）</t>
  </si>
  <si>
    <t>单价</t>
  </si>
  <si>
    <t>金额</t>
  </si>
  <si>
    <t>设备</t>
  </si>
  <si>
    <t>A02010104 服务器</t>
  </si>
  <si>
    <t>AI智慧计算服务器</t>
  </si>
  <si>
    <t>台式电脑</t>
  </si>
  <si>
    <t>校医院办公电脑</t>
  </si>
  <si>
    <t>A02010108 便携式计算机</t>
  </si>
  <si>
    <t>便携式计算机</t>
  </si>
  <si>
    <t>A02020100 复印机</t>
  </si>
  <si>
    <t>复印机</t>
  </si>
  <si>
    <t>A02020200 投影仪</t>
  </si>
  <si>
    <t>投影仪</t>
  </si>
  <si>
    <t>A02020400 多功能一体机</t>
  </si>
  <si>
    <t>多功能一体机</t>
  </si>
  <si>
    <t>A02020800 触控一体机</t>
  </si>
  <si>
    <t>触控一体机</t>
  </si>
  <si>
    <t>A02021001 A3黑白打印机</t>
  </si>
  <si>
    <t>A3黑白打印机</t>
  </si>
  <si>
    <t>A02021003 A4黑白打印机</t>
  </si>
  <si>
    <t>A4黑白打印机</t>
  </si>
  <si>
    <t>A02021004 A4彩色打印机</t>
  </si>
  <si>
    <t>A4彩色打印机</t>
  </si>
  <si>
    <t>A02021006 票据打印机</t>
  </si>
  <si>
    <t>A02021103 LED显示屏</t>
  </si>
  <si>
    <t>LED 显示屏</t>
  </si>
  <si>
    <t>平方米</t>
  </si>
  <si>
    <t>A02021104 液晶显示器</t>
  </si>
  <si>
    <t>液晶显示器</t>
  </si>
  <si>
    <t>A02021118 扫描仪</t>
  </si>
  <si>
    <t>扫描仪</t>
  </si>
  <si>
    <t>A02021301 碎纸机</t>
  </si>
  <si>
    <t>碎纸机</t>
  </si>
  <si>
    <t>A02061504 不间断电源</t>
  </si>
  <si>
    <t>UPS电源</t>
  </si>
  <si>
    <t>空调机</t>
  </si>
  <si>
    <t>A02103100 生理仪器</t>
  </si>
  <si>
    <t>生理生化仪器</t>
  </si>
  <si>
    <t>家具和用品</t>
  </si>
  <si>
    <t>A05010201 办公桌</t>
  </si>
  <si>
    <t>教师办公桌</t>
  </si>
  <si>
    <t>张</t>
  </si>
  <si>
    <t>A05010203 教学、实验用桌</t>
  </si>
  <si>
    <t>家具-实验桌</t>
  </si>
  <si>
    <t>A05010301 办公椅</t>
  </si>
  <si>
    <t>教师办公椅</t>
  </si>
  <si>
    <t>把</t>
  </si>
  <si>
    <t>A05010304 教学、实验椅凳</t>
  </si>
  <si>
    <t>家具-实验椅</t>
  </si>
  <si>
    <t>A05010401 三人沙发</t>
  </si>
  <si>
    <t>家具-沙发</t>
  </si>
  <si>
    <t>A05010502 文件柜</t>
  </si>
  <si>
    <t>家具-柜</t>
  </si>
  <si>
    <t>注：涉及土地使用权、房屋、公务用车购置，按照现行相关管理制度规定报批，以职能部门审批意见为准。</t>
  </si>
  <si>
    <t>预算11表</t>
  </si>
  <si>
    <t>2026年中央转移支付补助项目支出预算表</t>
  </si>
  <si>
    <t>上级补助</t>
  </si>
  <si>
    <t>2026年提前批免保育教育费补助资金</t>
  </si>
  <si>
    <t>2050201</t>
  </si>
  <si>
    <t>学前教育</t>
  </si>
  <si>
    <t>2026年学生资助补助（中央资金）经费</t>
  </si>
  <si>
    <t>民生类</t>
  </si>
  <si>
    <t>2026年云南省高校招收港澳台学生补助经费</t>
  </si>
  <si>
    <t>2026年重大公共卫生服务补助资金</t>
  </si>
  <si>
    <t>提前下达2026年本科生均拨款（人员经费）专项资金</t>
  </si>
  <si>
    <t>提前下达2026年本科生均拨款专项资金</t>
  </si>
  <si>
    <t>提前下达2026年医疗服务与保障能力提升(卫生健康人才培养)补助资金</t>
  </si>
  <si>
    <t>预算12表</t>
  </si>
  <si>
    <t>2026年部门项目支出中期规划预算表</t>
  </si>
  <si>
    <t>项目级次</t>
  </si>
  <si>
    <t>2026年</t>
  </si>
  <si>
    <t>2027年</t>
  </si>
  <si>
    <t>2028年</t>
  </si>
  <si>
    <t>212 因公出国（境）经费</t>
  </si>
  <si>
    <t>本级</t>
  </si>
  <si>
    <t>311 专项业务类</t>
  </si>
  <si>
    <t>313 事业发展类</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</si>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</sst>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0" formatCode="_ * #,##0.00_ ;_ * \-#,##0.00_ ;_ * &quot;-&quot;??_ ;_ @_ "/>
    <numFmt numFmtId="171" formatCode="_ &quot;￥&quot;* #,##0.00_ ;_ &quot;￥&quot;* \-#,##0.00_ ;_ &quot;￥&quot;* &quot;-&quot;??_ ;_ @_ "/>
    <numFmt numFmtId="172" formatCode="_ * #,##0_ ;_ * \-#,##0_ ;_ * &quot;-&quot;_ ;_ @_ "/>
    <numFmt numFmtId="173" formatCode="_ &quot;￥&quot;* #,##0_ ;_ &quot;￥&quot;* \-#,##0_ ;_ &quot;￥&quot;* &quot;-&quot;_ ;_ @_ "/>
    <numFmt numFmtId="174" formatCode="#,##0.00;\-#,##0.00;;@"/>
    <numFmt numFmtId="176" formatCode="hh:mm:ss"/>
    <numFmt numFmtId="177" formatCode="yyyy/mm/dd"/>
    <numFmt numFmtId="178" formatCode="yyyy/mm/dd\ hh:mm:ss"/>
    <numFmt numFmtId="179" formatCode="#,##0;\-#,##0;;@"/>
  </numFmts>
  <fonts count="40">
    <font>
      <sz val="11"/>
      <color theme="1"/>
      <name val="Calibri"/>
      <scheme val="minor"/>
    </font>
    <font>
      <sz val="11"/>
      <color theme="1"/>
      <name val="宋体"/>
      <scheme val="minor"/>
    </font>
    <font>
      <u/>
      <sz val="11"/>
      <color rgb="FF0000FF"/>
      <name val="宋体"/>
      <scheme val="minor"/>
    </font>
    <font>
      <u/>
      <sz val="11"/>
      <color rgb="FF800080"/>
      <name val="宋体"/>
      <scheme val="minor"/>
    </font>
    <font>
      <sz val="11"/>
      <color rgb="FFFF0000"/>
      <name val="宋体"/>
      <scheme val="minor"/>
    </font>
    <font>
      <b/>
      <sz val="18"/>
      <color theme="3"/>
      <name val="宋体"/>
      <scheme val="minor"/>
    </font>
    <font>
      <i/>
      <sz val="11"/>
      <color rgb="FF7F7F7F"/>
      <name val="宋体"/>
      <scheme val="minor"/>
    </font>
    <font>
      <b/>
      <sz val="15"/>
      <color theme="3"/>
      <name val="宋体"/>
      <scheme val="minor"/>
    </font>
    <font>
      <b/>
      <sz val="13"/>
      <color theme="3"/>
      <name val="宋体"/>
      <scheme val="minor"/>
    </font>
    <font>
      <b/>
      <sz val="11"/>
      <color theme="3"/>
      <name val="宋体"/>
      <scheme val="minor"/>
    </font>
    <font>
      <sz val="11"/>
      <color rgb="FF3F3F76"/>
      <name val="宋体"/>
      <scheme val="minor"/>
    </font>
    <font>
      <b/>
      <sz val="11"/>
      <color rgb="FF3F3F3F"/>
      <name val="宋体"/>
      <scheme val="minor"/>
    </font>
    <font>
      <b/>
      <sz val="11"/>
      <color rgb="FFFA7D00"/>
      <name val="宋体"/>
      <scheme val="minor"/>
    </font>
    <font>
      <b/>
      <sz val="11"/>
      <color rgb="FFFFFFFF"/>
      <name val="宋体"/>
      <scheme val="minor"/>
    </font>
    <font>
      <sz val="11"/>
      <color rgb="FFFA7D00"/>
      <name val="宋体"/>
      <scheme val="minor"/>
    </font>
    <font>
      <b/>
      <sz val="11"/>
      <color theme="1"/>
      <name val="宋体"/>
      <scheme val="minor"/>
    </font>
    <font>
      <sz val="11"/>
      <color rgb="FF006100"/>
      <name val="宋体"/>
      <scheme val="minor"/>
    </font>
    <font>
      <sz val="11"/>
      <color rgb="FF9C0006"/>
      <name val="宋体"/>
      <scheme val="minor"/>
    </font>
    <font>
      <sz val="11"/>
      <color rgb="FF9C6500"/>
      <name val="宋体"/>
      <scheme val="minor"/>
    </font>
    <font>
      <sz val="11"/>
      <color theme="0"/>
      <name val="宋体"/>
      <scheme val="minor"/>
    </font>
    <font>
      <sz val="9"/>
      <color auto="1"/>
      <name val="宋体"/>
    </font>
    <font>
      <sz val="10"/>
      <color rgb="FF000000"/>
      <name val="宋体"/>
    </font>
    <font>
      <b/>
      <sz val="21"/>
      <color rgb="FF000000"/>
      <name val="宋体"/>
    </font>
    <font>
      <sz val="9"/>
      <color rgb="FF000000"/>
      <name val="宋体"/>
    </font>
    <font>
      <sz val="11"/>
      <color rgb="FF000000"/>
      <name val="宋体"/>
    </font>
    <font>
      <sz val="9"/>
      <color theme="1"/>
      <name val="宋体"/>
    </font>
    <font>
      <b/>
      <sz val="23"/>
      <color rgb="FF000000"/>
      <name val="宋体"/>
    </font>
    <font>
      <b/>
      <sz val="19.5"/>
      <color auto="1"/>
      <name val="宋体"/>
    </font>
    <font>
      <sz val="10.5"/>
      <color auto="1"/>
      <name val="宋体"/>
    </font>
    <font>
      <sz val="9"/>
      <color auto="1"/>
      <name val="SimSun"/>
    </font>
    <font>
      <b/>
      <sz val="22"/>
      <color rgb="FF000000"/>
      <name val="宋体"/>
    </font>
    <font>
      <sz val="10.5"/>
      <color rgb="FF000000"/>
      <name val="宋体"/>
    </font>
    <font>
      <sz val="11"/>
      <color theme="1"/>
      <name val="宋体"/>
    </font>
    <font>
      <sz val="9.75"/>
      <color rgb="FF000000"/>
      <name val="SimSun"/>
    </font>
    <font>
      <b/>
      <sz val="18"/>
      <color rgb="FF000000"/>
      <name val="SimSun"/>
    </font>
    <font>
      <sz val="12"/>
      <color rgb="FF000000"/>
      <name val="宋体"/>
    </font>
    <font>
      <b/>
      <sz val="20"/>
      <color rgb="FF000000"/>
      <name val="宋体"/>
    </font>
    <font>
      <b/>
      <sz val="11"/>
      <color rgb="FF000000"/>
      <name val="宋体"/>
    </font>
    <font>
      <b/>
      <sz val="9"/>
      <color rgb="FF000000"/>
      <name val="宋体"/>
    </font>
    <font>
      <sz val="10"/>
      <color theme="1"/>
      <name val="宋体"/>
    </font>
  </fonts>
  <fills count="33">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8"/>
      </patternFill>
    </fill>
    <fill>
      <patternFill patternType="solid">
        <fgColor theme="4" tint="0.6"/>
      </patternFill>
    </fill>
    <fill>
      <patternFill patternType="solid">
        <fgColor theme="4" tint="0.4"/>
      </patternFill>
    </fill>
    <fill>
      <patternFill patternType="solid">
        <fgColor theme="5"/>
      </patternFill>
    </fill>
    <fill>
      <patternFill patternType="solid">
        <fgColor theme="5" tint="0.8"/>
      </patternFill>
    </fill>
    <fill>
      <patternFill patternType="solid">
        <fgColor theme="5" tint="0.6"/>
      </patternFill>
    </fill>
    <fill>
      <patternFill patternType="solid">
        <fgColor theme="5" tint="0.4"/>
      </patternFill>
    </fill>
    <fill>
      <patternFill patternType="solid">
        <fgColor theme="6"/>
      </patternFill>
    </fill>
    <fill>
      <patternFill patternType="solid">
        <fgColor theme="6" tint="0.8"/>
      </patternFill>
    </fill>
    <fill>
      <patternFill patternType="solid">
        <fgColor theme="6" tint="0.6"/>
      </patternFill>
    </fill>
    <fill>
      <patternFill patternType="solid">
        <fgColor theme="6" tint="0.4"/>
      </patternFill>
    </fill>
    <fill>
      <patternFill patternType="solid">
        <fgColor theme="7"/>
      </patternFill>
    </fill>
    <fill>
      <patternFill patternType="solid">
        <fgColor theme="7" tint="0.8"/>
      </patternFill>
    </fill>
    <fill>
      <patternFill patternType="solid">
        <fgColor theme="7" tint="0.6"/>
      </patternFill>
    </fill>
    <fill>
      <patternFill patternType="solid">
        <fgColor theme="7" tint="0.4"/>
      </patternFill>
    </fill>
    <fill>
      <patternFill patternType="solid">
        <fgColor theme="8"/>
      </patternFill>
    </fill>
    <fill>
      <patternFill patternType="solid">
        <fgColor theme="8" tint="0.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8"/>
      </patternFill>
    </fill>
    <fill>
      <patternFill patternType="solid">
        <fgColor theme="9" tint="0.6"/>
      </patternFill>
    </fill>
    <fill>
      <patternFill patternType="solid">
        <fgColor theme="9" tint="0.4"/>
      </patternFill>
    </fill>
  </fills>
  <borders count="22">
    <border>
      <left/>
      <right/>
      <top/>
      <bottom/>
    </border>
    <border>
      <left style="thin">
        <color rgb="FFB2B2B2"/>
      </left>
      <right style="thin">
        <color rgb="FFB2B2B2"/>
      </right>
      <top style="thin">
        <color rgb="FFB2B2B2"/>
      </top>
      <bottom style="thin">
        <color rgb="FFB2B2B2"/>
      </bottom>
    </border>
    <border>
      <bottom style="medium">
        <color theme="4"/>
      </bottom>
    </border>
    <border>
      <bottom style="medium">
        <color theme="4" tint="0.5"/>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bottom style="double">
        <color rgb="FFFF8001"/>
      </bottom>
    </border>
    <border>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top style="thin">
        <color rgb="FF000000"/>
      </top>
    </border>
    <border>
      <right style="thin">
        <color rgb="FF000000"/>
      </right>
      <top style="thin">
        <color rgb="FF000000"/>
      </top>
    </border>
    <border>
      <right style="thin">
        <color rgb="FF000000"/>
      </right>
    </border>
    <border>
      <bottom style="thin">
        <color rgb="FF000000"/>
      </bottom>
    </border>
    <border>
      <right style="thin">
        <color rgb="FF000000"/>
      </right>
      <bottom style="thin">
        <color rgb="FF000000"/>
      </bottom>
    </border>
    <border>
      <left style="thin">
        <color rgb="FF000000"/>
      </left>
      <bottom style="thin">
        <color rgb="FF000000"/>
      </bottom>
    </border>
  </borders>
  <cellStyleXfs count="56">
    <xf numFmtId="0" fontId="0" fillId="0" borderId="0"/>
    <xf numFmtId="170" fontId="1" fillId="0" borderId="0" applyFont="0" applyFill="0" applyBorder="0" applyAlignment="0" applyProtection="0">
      <alignment horizontal="general" vertical="center"/>
    </xf>
    <xf numFmtId="171" fontId="1" fillId="0" borderId="0" applyFont="0" applyFill="0" applyBorder="0" applyAlignment="0" applyProtection="0">
      <alignment horizontal="general" vertical="center"/>
    </xf>
    <xf numFmtId="9" fontId="1" fillId="0" borderId="0" applyFont="0" applyFill="0" applyBorder="0" applyAlignment="0" applyProtection="0">
      <alignment horizontal="general" vertical="center"/>
    </xf>
    <xf numFmtId="172" fontId="1" fillId="0" borderId="0" applyFont="0" applyFill="0" applyBorder="0" applyAlignment="0" applyProtection="0">
      <alignment horizontal="general" vertical="center"/>
    </xf>
    <xf numFmtId="173" fontId="1" fillId="0" borderId="0" applyFont="0" applyFill="0" applyBorder="0" applyAlignment="0" applyProtection="0">
      <alignment horizontal="general" vertical="center"/>
    </xf>
    <xf numFmtId="0" fontId="2" fillId="0" borderId="0" applyFill="0" applyBorder="0" applyNumberFormat="0" applyAlignment="0" applyProtection="0">
      <alignment horizontal="general" vertical="center"/>
    </xf>
    <xf numFmtId="0" fontId="3" fillId="0" borderId="0" applyFill="0" applyBorder="0" applyNumberFormat="0" applyAlignment="0" applyProtection="0">
      <alignment horizontal="general" vertical="center"/>
    </xf>
    <xf numFmtId="0" fontId="1" fillId="2" borderId="1" applyFont="0" applyNumberFormat="0" applyAlignment="0" applyProtection="0">
      <alignment horizontal="general" vertical="center"/>
    </xf>
    <xf numFmtId="0" fontId="4" fillId="0" borderId="0" applyFill="0" applyBorder="0" applyNumberFormat="0" applyAlignment="0" applyProtection="0">
      <alignment horizontal="general" vertical="center"/>
    </xf>
    <xf numFmtId="0" fontId="5" fillId="0" borderId="0" applyFill="0" applyBorder="0" applyNumberFormat="0" applyAlignment="0" applyProtection="0">
      <alignment horizontal="general" vertical="center"/>
    </xf>
    <xf numFmtId="0" fontId="6" fillId="0" borderId="0" applyFill="0" applyBorder="0" applyNumberFormat="0" applyAlignment="0" applyProtection="0">
      <alignment horizontal="general" vertical="center"/>
    </xf>
    <xf numFmtId="0" fontId="7" fillId="0" borderId="2" applyFill="0" applyNumberFormat="0" applyAlignment="0" applyProtection="0">
      <alignment horizontal="general" vertical="center"/>
    </xf>
    <xf numFmtId="0" fontId="8" fillId="0" borderId="2" applyFill="0" applyNumberFormat="0" applyAlignment="0" applyProtection="0">
      <alignment horizontal="general" vertical="center"/>
    </xf>
    <xf numFmtId="0" fontId="9" fillId="0" borderId="3" applyFill="0" applyNumberFormat="0" applyAlignment="0" applyProtection="0">
      <alignment horizontal="general" vertical="center"/>
    </xf>
    <xf numFmtId="0" fontId="9" fillId="0" borderId="0" applyFill="0" applyBorder="0" applyNumberFormat="0" applyAlignment="0" applyProtection="0">
      <alignment horizontal="general" vertical="center"/>
    </xf>
    <xf numFmtId="0" fontId="10" fillId="3" borderId="4" applyNumberFormat="0" applyAlignment="0" applyProtection="0">
      <alignment horizontal="general" vertical="center"/>
    </xf>
    <xf numFmtId="0" fontId="11" fillId="4" borderId="5" applyNumberFormat="0" applyAlignment="0" applyProtection="0">
      <alignment horizontal="general" vertical="center"/>
    </xf>
    <xf numFmtId="0" fontId="12" fillId="4" borderId="4" applyNumberFormat="0" applyAlignment="0" applyProtection="0">
      <alignment horizontal="general" vertical="center"/>
    </xf>
    <xf numFmtId="0" fontId="13" fillId="5" borderId="6" applyNumberFormat="0" applyAlignment="0" applyProtection="0">
      <alignment horizontal="general" vertical="center"/>
    </xf>
    <xf numFmtId="0" fontId="14" fillId="0" borderId="7" applyFill="0" applyNumberFormat="0" applyAlignment="0" applyProtection="0">
      <alignment horizontal="general" vertical="center"/>
    </xf>
    <xf numFmtId="0" fontId="15" fillId="0" borderId="8" applyFill="0" applyNumberFormat="0" applyAlignment="0" applyProtection="0">
      <alignment horizontal="general" vertical="center"/>
    </xf>
    <xf numFmtId="0" fontId="16" fillId="6" borderId="0" applyBorder="0" applyNumberFormat="0" applyAlignment="0" applyProtection="0">
      <alignment horizontal="general" vertical="center"/>
    </xf>
    <xf numFmtId="0" fontId="17" fillId="7" borderId="0" applyBorder="0" applyNumberFormat="0" applyAlignment="0" applyProtection="0">
      <alignment horizontal="general" vertical="center"/>
    </xf>
    <xf numFmtId="0" fontId="18" fillId="8" borderId="0" applyBorder="0" applyNumberFormat="0" applyAlignment="0" applyProtection="0">
      <alignment horizontal="general" vertical="center"/>
    </xf>
    <xf numFmtId="0" fontId="19" fillId="9" borderId="0" applyBorder="0" applyNumberFormat="0" applyAlignment="0" applyProtection="0">
      <alignment horizontal="general" vertical="center"/>
    </xf>
    <xf numFmtId="0" fontId="1" fillId="10" borderId="0" applyBorder="0" applyNumberFormat="0" applyAlignment="0" applyProtection="0">
      <alignment horizontal="general" vertical="center"/>
    </xf>
    <xf numFmtId="0" fontId="1" fillId="11" borderId="0" applyBorder="0" applyNumberFormat="0" applyAlignment="0" applyProtection="0">
      <alignment horizontal="general" vertical="center"/>
    </xf>
    <xf numFmtId="0" fontId="19" fillId="12" borderId="0" applyBorder="0" applyNumberFormat="0" applyAlignment="0" applyProtection="0">
      <alignment horizontal="general" vertical="center"/>
    </xf>
    <xf numFmtId="0" fontId="19" fillId="13" borderId="0" applyBorder="0" applyNumberFormat="0" applyAlignment="0" applyProtection="0">
      <alignment horizontal="general" vertical="center"/>
    </xf>
    <xf numFmtId="0" fontId="1" fillId="14" borderId="0" applyBorder="0" applyNumberFormat="0" applyAlignment="0" applyProtection="0">
      <alignment horizontal="general" vertical="center"/>
    </xf>
    <xf numFmtId="0" fontId="1" fillId="15" borderId="0" applyBorder="0" applyNumberFormat="0" applyAlignment="0" applyProtection="0">
      <alignment horizontal="general" vertical="center"/>
    </xf>
    <xf numFmtId="0" fontId="19" fillId="16" borderId="0" applyBorder="0" applyNumberFormat="0" applyAlignment="0" applyProtection="0">
      <alignment horizontal="general" vertical="center"/>
    </xf>
    <xf numFmtId="0" fontId="19" fillId="17" borderId="0" applyBorder="0" applyNumberFormat="0" applyAlignment="0" applyProtection="0">
      <alignment horizontal="general" vertical="center"/>
    </xf>
    <xf numFmtId="0" fontId="1" fillId="18" borderId="0" applyBorder="0" applyNumberFormat="0" applyAlignment="0" applyProtection="0">
      <alignment horizontal="general" vertical="center"/>
    </xf>
    <xf numFmtId="0" fontId="1" fillId="19" borderId="0" applyBorder="0" applyNumberFormat="0" applyAlignment="0" applyProtection="0">
      <alignment horizontal="general" vertical="center"/>
    </xf>
    <xf numFmtId="0" fontId="19" fillId="20" borderId="0" applyBorder="0" applyNumberFormat="0" applyAlignment="0" applyProtection="0">
      <alignment horizontal="general" vertical="center"/>
    </xf>
    <xf numFmtId="0" fontId="19" fillId="21" borderId="0" applyBorder="0" applyNumberFormat="0" applyAlignment="0" applyProtection="0">
      <alignment horizontal="general" vertical="center"/>
    </xf>
    <xf numFmtId="0" fontId="1" fillId="22" borderId="0" applyBorder="0" applyNumberFormat="0" applyAlignment="0" applyProtection="0">
      <alignment horizontal="general" vertical="center"/>
    </xf>
    <xf numFmtId="0" fontId="1" fillId="23" borderId="0" applyBorder="0" applyNumberFormat="0" applyAlignment="0" applyProtection="0">
      <alignment horizontal="general" vertical="center"/>
    </xf>
    <xf numFmtId="0" fontId="19" fillId="24" borderId="0" applyBorder="0" applyNumberFormat="0" applyAlignment="0" applyProtection="0">
      <alignment horizontal="general" vertical="center"/>
    </xf>
    <xf numFmtId="0" fontId="19" fillId="25" borderId="0" applyBorder="0" applyNumberFormat="0" applyAlignment="0" applyProtection="0">
      <alignment horizontal="general" vertical="center"/>
    </xf>
    <xf numFmtId="0" fontId="1" fillId="26" borderId="0" applyBorder="0" applyNumberFormat="0" applyAlignment="0" applyProtection="0">
      <alignment horizontal="general" vertical="center"/>
    </xf>
    <xf numFmtId="0" fontId="1" fillId="27" borderId="0" applyBorder="0" applyNumberFormat="0" applyAlignment="0" applyProtection="0">
      <alignment horizontal="general" vertical="center"/>
    </xf>
    <xf numFmtId="0" fontId="19" fillId="28" borderId="0" applyBorder="0" applyNumberFormat="0" applyAlignment="0" applyProtection="0">
      <alignment horizontal="general" vertical="center"/>
    </xf>
    <xf numFmtId="0" fontId="19" fillId="29" borderId="0" applyBorder="0" applyNumberFormat="0" applyAlignment="0" applyProtection="0">
      <alignment horizontal="general" vertical="center"/>
    </xf>
    <xf numFmtId="0" fontId="1" fillId="30" borderId="0" applyBorder="0" applyNumberFormat="0" applyAlignment="0" applyProtection="0">
      <alignment horizontal="general" vertical="center"/>
    </xf>
    <xf numFmtId="0" fontId="1" fillId="31" borderId="0" applyBorder="0" applyNumberFormat="0" applyAlignment="0" applyProtection="0">
      <alignment horizontal="general" vertical="center"/>
    </xf>
    <xf numFmtId="0" fontId="19" fillId="32" borderId="0" applyBorder="0" applyNumberFormat="0" applyAlignment="0" applyProtection="0">
      <alignment horizontal="general" vertical="center"/>
    </xf>
    <xf numFmtId="174" fontId="20" fillId="0" borderId="9">
      <alignment horizontal="right" vertical="center"/>
    </xf>
    <xf numFmtId="49" fontId="20" fillId="0" borderId="9">
      <alignment horizontal="left" vertical="center" wrapText="1"/>
    </xf>
    <xf numFmtId="176" fontId="20" fillId="0" borderId="9">
      <alignment horizontal="right" vertical="center"/>
    </xf>
    <xf numFmtId="177" fontId="20" fillId="0" borderId="9">
      <alignment horizontal="right" vertical="center"/>
    </xf>
    <xf numFmtId="178" fontId="20" fillId="0" borderId="9">
      <alignment horizontal="right" vertical="center"/>
    </xf>
    <xf numFmtId="10" fontId="20" fillId="0" borderId="9">
      <alignment horizontal="right" vertical="center"/>
    </xf>
    <xf numFmtId="179" fontId="20" fillId="0" borderId="9">
      <alignment horizontal="right" vertical="center"/>
    </xf>
  </cellStyleXfs>
  <cellXfs count="181">
    <xf numFmtId="0" fontId="0" fillId="0" borderId="0" xfId="0"/>
    <xf numFmtId="0" fontId="23" fillId="0" borderId="0" xfId="0" applyFont="1" applyAlignment="1">
      <alignment horizontal="right" vertical="bottom"/>
    </xf>
    <xf numFmtId="0" fontId="30" fillId="0" borderId="0" xfId="0" applyFont="1" applyAlignment="1">
      <alignment horizontal="center" vertical="center"/>
    </xf>
    <xf numFmtId="0" fontId="26" fillId="0" borderId="0" xfId="0" applyFont="1" applyAlignment="1">
      <alignment horizontal="center" vertical="top"/>
    </xf>
    <xf numFmtId="0" fontId="23" fillId="0" borderId="0" xfId="0" applyFont="1" applyAlignment="1">
      <alignment horizontal="left" vertical="center"/>
    </xf>
    <xf numFmtId="0" fontId="37" fillId="0" borderId="0" xfId="0" applyFont="1" applyAlignment="1">
      <alignment horizontal="center" vertical="center"/>
    </xf>
    <xf numFmtId="0" fontId="23" fillId="0" borderId="0" xfId="0" applyFont="1" applyAlignment="1">
      <alignment horizontal="right" vertical="center"/>
    </xf>
    <xf numFmtId="0" fontId="24" fillId="0" borderId="11" xfId="0" applyFont="1" applyBorder="1" applyAlignment="1">
      <alignment horizontal="center" vertical="center"/>
    </xf>
    <xf numFmtId="0" fontId="24" fillId="0" borderId="13" xfId="0" applyFont="1" applyBorder="1" applyAlignment="1">
      <alignment horizontal="center" vertical="center"/>
    </xf>
    <xf numFmtId="0" fontId="24" fillId="0" borderId="10" xfId="0" applyFont="1" applyBorder="1" applyAlignment="1">
      <alignment horizontal="center" vertical="center"/>
    </xf>
    <xf numFmtId="0" fontId="24" fillId="0" borderId="15" xfId="0" applyFont="1" applyBorder="1" applyAlignment="1">
      <alignment horizontal="center" vertical="center"/>
    </xf>
    <xf numFmtId="0" fontId="23" fillId="0" borderId="9" xfId="0" applyFont="1" applyBorder="1" applyAlignment="1">
      <alignment horizontal="left" vertical="center"/>
    </xf>
    <xf numFmtId="4" fontId="23" fillId="0" borderId="9" xfId="0" applyFont="1" applyBorder="1" applyNumberFormat="1" applyAlignment="1">
      <alignment horizontal="right" vertical="center"/>
    </xf>
    <xf numFmtId="49" fontId="25" fillId="0" borderId="9" xfId="50" applyFont="1">
      <alignment horizontal="left" vertical="center" wrapText="1"/>
    </xf>
    <xf numFmtId="4" fontId="23" fillId="0" borderId="9" xfId="0" applyFont="1" applyBorder="1" applyNumberFormat="1" applyAlignment="1" applyProtection="1">
      <alignment horizontal="right" vertical="center"/>
      <protection locked="0"/>
    </xf>
    <xf numFmtId="0" fontId="23" fillId="0" borderId="15" xfId="0" applyFont="1" applyBorder="1" applyAlignment="1">
      <alignment horizontal="left" vertical="center"/>
    </xf>
    <xf numFmtId="0" fontId="38" fillId="0" borderId="15" xfId="0" applyFont="1" applyBorder="1" applyAlignment="1">
      <alignment horizontal="center" vertical="center"/>
    </xf>
    <xf numFmtId="4" fontId="38" fillId="0" borderId="9" xfId="0" applyFont="1" applyBorder="1" applyNumberFormat="1" applyAlignment="1">
      <alignment horizontal="right" vertical="center"/>
    </xf>
    <xf numFmtId="0" fontId="38" fillId="0" borderId="9" xfId="0" applyFont="1" applyBorder="1" applyAlignment="1">
      <alignment horizontal="center" vertical="center"/>
    </xf>
    <xf numFmtId="0" fontId="38" fillId="0" borderId="15" xfId="0" applyFont="1" applyBorder="1" applyAlignment="1">
      <alignment horizontal="left" vertical="center"/>
    </xf>
    <xf numFmtId="0" fontId="38" fillId="0" borderId="9" xfId="0" applyFont="1" applyBorder="1" applyAlignment="1">
      <alignment horizontal="left" vertical="center"/>
    </xf>
    <xf numFmtId="174" fontId="38" fillId="0" borderId="9" xfId="0" applyFont="1" applyBorder="1" applyNumberFormat="1" applyAlignment="1">
      <alignment horizontal="right" vertical="center"/>
    </xf>
    <xf numFmtId="0" fontId="25" fillId="0" borderId="15" xfId="0" applyFont="1" applyBorder="1" applyAlignment="1">
      <alignment horizontal="left" vertical="center"/>
    </xf>
    <xf numFmtId="0" fontId="25" fillId="0" borderId="9" xfId="0" applyFont="1" applyBorder="1" applyAlignment="1">
      <alignment horizontal="left" vertical="center"/>
    </xf>
    <xf numFmtId="0" fontId="38" fillId="0" borderId="15" xfId="0" applyFont="1" applyBorder="1" applyAlignment="1" applyProtection="1">
      <alignment horizontal="center" vertical="center"/>
      <protection locked="0"/>
    </xf>
    <xf numFmtId="4" fontId="38" fillId="0" borderId="9" xfId="0" applyFont="1" applyBorder="1" applyNumberFormat="1" applyAlignment="1" applyProtection="1">
      <alignment horizontal="right" vertical="center"/>
      <protection locked="0"/>
    </xf>
    <xf numFmtId="174" fontId="25" fillId="0" borderId="0" xfId="49" applyFont="1" applyBorder="1">
      <alignment horizontal="right" vertical="center"/>
    </xf>
    <xf numFmtId="0" fontId="21" fillId="0" borderId="0" xfId="0" applyFont="1" applyProtection="1">
      <protection locked="0"/>
    </xf>
    <xf numFmtId="0" fontId="21" fillId="0" borderId="0" xfId="0" applyFont="1" applyAlignment="1" applyProtection="1">
      <alignment horizontal="right" vertical="center"/>
      <protection locked="0"/>
    </xf>
    <xf numFmtId="0" fontId="30" fillId="0" borderId="0" xfId="0" applyFont="1" applyAlignment="1" applyProtection="1">
      <alignment horizontal="center" vertical="center"/>
      <protection locked="0"/>
    </xf>
    <xf numFmtId="0" fontId="26" fillId="0" borderId="0" xfId="0" applyFont="1" applyAlignment="1">
      <alignment horizontal="center" vertical="center"/>
    </xf>
    <xf numFmtId="0" fontId="26" fillId="0" borderId="0" xfId="0" applyFont="1" applyAlignment="1" applyProtection="1">
      <alignment horizontal="center" vertical="center"/>
      <protection locked="0"/>
    </xf>
    <xf numFmtId="0" fontId="24" fillId="0" borderId="0" xfId="0" applyFont="1"/>
    <xf numFmtId="0" fontId="24" fillId="0" borderId="0" xfId="0" applyFont="1" applyProtection="1">
      <protection locked="0"/>
    </xf>
    <xf numFmtId="0" fontId="21" fillId="0" borderId="0" xfId="0" applyFont="1" applyAlignment="1" applyProtection="1">
      <alignment horizontal="right" vertical="bottom"/>
      <protection locked="0"/>
    </xf>
    <xf numFmtId="0" fontId="21" fillId="0" borderId="10" xfId="0" applyFont="1" applyBorder="1" applyAlignment="1" applyProtection="1">
      <alignment horizontal="center" vertical="center" wrapText="1"/>
      <protection locked="0"/>
    </xf>
    <xf numFmtId="0" fontId="21" fillId="0" borderId="17" xfId="0" applyFont="1" applyBorder="1" applyAlignment="1" applyProtection="1">
      <alignment horizontal="center" vertical="center" wrapText="1"/>
      <protection locked="0"/>
    </xf>
    <xf numFmtId="0" fontId="21" fillId="0" borderId="12" xfId="0" applyFont="1" applyBorder="1" applyAlignment="1" applyProtection="1">
      <alignment horizontal="center" vertical="center" wrapText="1"/>
      <protection locked="0"/>
    </xf>
    <xf numFmtId="0" fontId="21" fillId="0" borderId="12" xfId="0" applyFont="1" applyBorder="1" applyAlignment="1">
      <alignment horizontal="center" vertical="center" wrapText="1"/>
    </xf>
    <xf numFmtId="0" fontId="21" fillId="0" borderId="12" xfId="0" applyFont="1" applyBorder="1" applyAlignment="1" applyProtection="1">
      <alignment horizontal="center" vertical="center"/>
      <protection locked="0"/>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9" xfId="0" applyFont="1" applyBorder="1" applyAlignment="1" applyProtection="1">
      <alignment horizontal="center" vertical="center"/>
      <protection locked="0"/>
    </xf>
    <xf numFmtId="0" fontId="21" fillId="0" borderId="20" xfId="0" applyFont="1" applyBorder="1" applyAlignment="1">
      <alignment horizontal="center" vertical="center" wrapText="1"/>
    </xf>
    <xf numFmtId="0" fontId="39" fillId="0" borderId="10" xfId="0" applyFont="1" applyBorder="1" applyAlignment="1">
      <alignment horizontal="center" vertical="center" wrapText="1"/>
    </xf>
    <xf numFmtId="0" fontId="21" fillId="0" borderId="15" xfId="0" applyFont="1" applyBorder="1" applyAlignment="1">
      <alignment horizontal="center" vertical="center"/>
    </xf>
    <xf numFmtId="0" fontId="21" fillId="0" borderId="20" xfId="0" applyFont="1" applyBorder="1" applyAlignment="1">
      <alignment horizontal="center" vertical="center"/>
    </xf>
    <xf numFmtId="0" fontId="21" fillId="0" borderId="20" xfId="0" applyFont="1" applyBorder="1" applyAlignment="1" applyProtection="1">
      <alignment horizontal="center" vertical="center" wrapText="1"/>
      <protection locked="0"/>
    </xf>
    <xf numFmtId="0" fontId="21" fillId="0" borderId="11" xfId="0" applyFont="1" applyBorder="1" applyAlignment="1">
      <alignment horizontal="center" vertical="center"/>
    </xf>
    <xf numFmtId="0" fontId="21" fillId="0" borderId="9" xfId="0" applyFont="1" applyBorder="1" applyAlignment="1">
      <alignment horizontal="center" vertical="center"/>
    </xf>
    <xf numFmtId="0" fontId="21" fillId="0" borderId="9" xfId="0" applyFont="1" applyBorder="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23" fillId="0" borderId="9" xfId="0" applyFont="1" applyBorder="1" applyAlignment="1">
      <alignment horizontal="left" vertical="center" wrapText="1"/>
    </xf>
    <xf numFmtId="174" fontId="25" fillId="0" borderId="9" xfId="49" applyFont="1">
      <alignment horizontal="right" vertical="center"/>
    </xf>
    <xf numFmtId="0" fontId="23" fillId="0" borderId="9" xfId="0" applyFont="1" applyBorder="1" applyAlignment="1">
      <alignment horizontal="left" vertical="center" wrapText="1" indent="1"/>
    </xf>
    <xf numFmtId="0" fontId="23" fillId="0" borderId="9" xfId="0" applyFont="1" applyBorder="1" applyAlignment="1" applyProtection="1">
      <alignment horizontal="center" vertical="center"/>
      <protection locked="0"/>
    </xf>
    <xf numFmtId="0" fontId="23" fillId="0" borderId="9" xfId="0" applyFont="1" applyBorder="1" applyAlignment="1" applyProtection="1">
      <alignment horizontal="right" vertical="center"/>
      <protection locked="0"/>
    </xf>
    <xf numFmtId="0" fontId="21" fillId="0" borderId="0" xfId="0" applyFont="1" applyAlignment="1">
      <alignment horizontal="right" vertical="center"/>
    </xf>
    <xf numFmtId="0" fontId="23" fillId="0" borderId="0" xfId="0" applyFont="1" applyAlignment="1" applyProtection="1">
      <alignment horizontal="left" vertical="center" wrapText="1"/>
      <protection locked="0"/>
    </xf>
    <xf numFmtId="0" fontId="24" fillId="0" borderId="0" xfId="0" applyFont="1" applyAlignment="1">
      <alignment horizontal="left" vertical="center" wrapText="1"/>
    </xf>
    <xf numFmtId="0" fontId="24" fillId="0" borderId="0" xfId="0" applyFont="1" applyAlignment="1">
      <alignment vertical="bottom" wrapText="1"/>
    </xf>
    <xf numFmtId="0" fontId="21" fillId="0" borderId="0" xfId="0" applyFont="1" applyAlignment="1">
      <alignment horizontal="right" vertical="bottom"/>
    </xf>
    <xf numFmtId="0" fontId="24" fillId="0" borderId="10" xfId="0" applyFont="1" applyBorder="1" applyAlignment="1">
      <alignment horizontal="center" vertical="center" wrapText="1"/>
    </xf>
    <xf numFmtId="0" fontId="24" fillId="0" borderId="9" xfId="0" applyFont="1" applyBorder="1" applyAlignment="1">
      <alignment horizontal="center" vertical="center"/>
    </xf>
    <xf numFmtId="0" fontId="21" fillId="0" borderId="10"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9" xfId="0" applyFont="1" applyBorder="1" applyAlignment="1" applyProtection="1">
      <alignment horizontal="center" vertical="center" wrapText="1"/>
      <protection locked="0"/>
    </xf>
    <xf numFmtId="0" fontId="24" fillId="0" borderId="9" xfId="0" applyFont="1" applyBorder="1" applyAlignment="1" applyProtection="1">
      <alignment horizontal="center" vertical="center"/>
      <protection locked="0"/>
    </xf>
    <xf numFmtId="0" fontId="23" fillId="0" borderId="9" xfId="0" applyFont="1" applyBorder="1" applyAlignment="1">
      <alignment horizontal="left" vertical="center" wrapText="1" indent="2"/>
    </xf>
    <xf numFmtId="0" fontId="21" fillId="0" borderId="9" xfId="0" applyFont="1" applyBorder="1" applyAlignment="1" applyProtection="1">
      <alignment horizontal="center" vertical="center" wrapText="1"/>
      <protection locked="0"/>
    </xf>
    <xf numFmtId="0" fontId="21" fillId="0" borderId="9" xfId="0" applyFont="1" applyBorder="1" applyAlignment="1">
      <alignment horizontal="center" vertical="center" wrapText="1"/>
    </xf>
    <xf numFmtId="0" fontId="36" fillId="0" borderId="0" xfId="0" applyFont="1" applyAlignment="1">
      <alignment horizontal="center" vertical="center"/>
    </xf>
    <xf numFmtId="0" fontId="23" fillId="0" borderId="0" xfId="0" applyFont="1" applyAlignment="1" applyProtection="1">
      <alignment horizontal="left" vertical="center"/>
      <protection locked="0"/>
    </xf>
    <xf numFmtId="0" fontId="24" fillId="0" borderId="10" xfId="0" applyFont="1" applyBorder="1" applyAlignment="1" applyProtection="1">
      <alignment horizontal="center" vertical="center"/>
      <protection locked="0"/>
    </xf>
    <xf numFmtId="0" fontId="24" fillId="0" borderId="15" xfId="0" applyFont="1" applyBorder="1" applyAlignment="1">
      <alignment horizontal="center" vertical="center" wrapText="1"/>
    </xf>
    <xf numFmtId="0" fontId="38" fillId="0" borderId="9" xfId="0" applyFont="1" applyBorder="1" applyAlignment="1">
      <alignment vertical="center"/>
    </xf>
    <xf numFmtId="49" fontId="38" fillId="0" borderId="9" xfId="50" applyFont="1">
      <alignment horizontal="left" vertical="center" wrapText="1"/>
    </xf>
    <xf numFmtId="0" fontId="25" fillId="0" borderId="9" xfId="0" applyFont="1" applyBorder="1" applyAlignment="1">
      <alignment vertical="center"/>
    </xf>
    <xf numFmtId="0" fontId="23" fillId="0" borderId="9" xfId="0" applyFont="1" applyBorder="1" applyAlignment="1">
      <alignment vertical="center"/>
    </xf>
    <xf numFmtId="0" fontId="38" fillId="0" borderId="9" xfId="0" applyFont="1" applyBorder="1" applyAlignment="1" applyProtection="1">
      <alignment horizontal="center" vertical="center"/>
      <protection locked="0"/>
    </xf>
    <xf numFmtId="0" fontId="21" fillId="0" borderId="0" xfId="0" applyFont="1" applyAlignment="1">
      <alignment vertical="top"/>
    </xf>
    <xf numFmtId="0" fontId="22" fillId="0" borderId="0" xfId="0" applyFont="1" applyAlignment="1">
      <alignment horizontal="center" vertical="center"/>
    </xf>
    <xf numFmtId="49" fontId="24" fillId="0" borderId="11" xfId="0" applyFont="1" applyBorder="1" applyNumberFormat="1" applyAlignment="1">
      <alignment horizontal="center" vertical="center" wrapText="1"/>
    </xf>
    <xf numFmtId="49" fontId="24" fillId="0" borderId="13" xfId="0" applyFont="1" applyBorder="1" applyNumberFormat="1" applyAlignment="1">
      <alignment horizontal="center" vertical="center" wrapText="1"/>
    </xf>
    <xf numFmtId="0" fontId="24" fillId="0" borderId="17" xfId="0" applyFont="1" applyBorder="1" applyAlignment="1">
      <alignment horizontal="center" vertical="center"/>
    </xf>
    <xf numFmtId="0" fontId="24" fillId="0" borderId="12" xfId="0" applyFont="1" applyBorder="1" applyAlignment="1">
      <alignment horizontal="center" vertical="center"/>
    </xf>
    <xf numFmtId="49" fontId="24" fillId="0" borderId="15" xfId="0" applyFont="1" applyBorder="1" applyNumberFormat="1" applyAlignment="1">
      <alignment horizontal="center" vertical="center"/>
    </xf>
    <xf numFmtId="49" fontId="24" fillId="0" borderId="20" xfId="0" applyFont="1" applyBorder="1" applyNumberFormat="1" applyAlignment="1">
      <alignment horizontal="center" vertical="center"/>
    </xf>
    <xf numFmtId="0" fontId="24" fillId="0" borderId="20" xfId="0" applyFont="1" applyBorder="1" applyAlignment="1">
      <alignment horizontal="center" vertical="center"/>
    </xf>
    <xf numFmtId="49" fontId="24" fillId="0" borderId="9" xfId="0" applyFont="1" applyBorder="1" applyNumberFormat="1" applyAlignment="1">
      <alignment horizontal="center" vertical="center"/>
    </xf>
    <xf numFmtId="0" fontId="21" fillId="0" borderId="13" xfId="0" applyFont="1" applyBorder="1" applyAlignment="1">
      <alignment horizontal="center" vertical="center"/>
    </xf>
    <xf numFmtId="0" fontId="21" fillId="0" borderId="0" xfId="0" applyFont="1" applyAlignment="1">
      <alignment horizontal="center" vertical="bottom" wrapText="1"/>
    </xf>
    <xf numFmtId="0" fontId="21" fillId="0" borderId="0" xfId="0" applyFont="1" applyAlignment="1">
      <alignment vertical="bottom" wrapText="1"/>
    </xf>
    <xf numFmtId="0" fontId="21" fillId="0" borderId="0" xfId="0" applyFont="1" applyAlignment="1">
      <alignment horizontal="right" vertical="bottom" wrapText="1"/>
    </xf>
    <xf numFmtId="0" fontId="34" fillId="0" borderId="0" xfId="0" applyFont="1" applyAlignment="1">
      <alignment horizontal="center" vertical="center" wrapText="1"/>
    </xf>
    <xf numFmtId="0" fontId="35" fillId="0" borderId="9" xfId="0" applyFont="1" applyBorder="1" applyAlignment="1">
      <alignment horizontal="center" vertical="center" wrapText="1"/>
    </xf>
    <xf numFmtId="0" fontId="35" fillId="0" borderId="11" xfId="0" applyFont="1" applyBorder="1" applyAlignment="1">
      <alignment horizontal="center" vertical="center" wrapText="1"/>
    </xf>
    <xf numFmtId="4" fontId="23" fillId="0" borderId="11" xfId="0" applyFont="1" applyBorder="1" applyNumberFormat="1" applyAlignment="1">
      <alignment horizontal="right" vertical="center"/>
    </xf>
    <xf numFmtId="49" fontId="21" fillId="0" borderId="0" xfId="0" applyFont="1" applyNumberFormat="1"/>
    <xf numFmtId="0" fontId="24" fillId="0" borderId="0" xfId="0" applyFont="1" applyAlignment="1">
      <alignment horizontal="left" vertical="center"/>
    </xf>
    <xf numFmtId="0" fontId="24" fillId="0" borderId="10" xfId="0" applyFont="1" applyBorder="1" applyAlignment="1" applyProtection="1">
      <alignment horizontal="center" vertical="center" wrapText="1"/>
      <protection locked="0"/>
    </xf>
    <xf numFmtId="0" fontId="32" fillId="0" borderId="9" xfId="0" applyFont="1" applyBorder="1" applyAlignment="1">
      <alignment horizontal="center" vertical="center"/>
    </xf>
    <xf numFmtId="0" fontId="24" fillId="0" borderId="9" xfId="0" applyFont="1" applyBorder="1" applyAlignment="1">
      <alignment horizontal="center" vertical="center" wrapText="1"/>
    </xf>
    <xf numFmtId="0" fontId="24" fillId="0" borderId="14" xfId="0" applyFont="1" applyBorder="1" applyAlignment="1" applyProtection="1">
      <alignment horizontal="center" vertical="center" wrapText="1"/>
      <protection locked="0"/>
    </xf>
    <xf numFmtId="0" fontId="24" fillId="0" borderId="14" xfId="0" applyFont="1" applyBorder="1" applyAlignment="1">
      <alignment horizontal="center" vertical="center" wrapText="1"/>
    </xf>
    <xf numFmtId="0" fontId="24" fillId="0" borderId="15" xfId="0" applyFont="1" applyBorder="1" applyAlignment="1" applyProtection="1">
      <alignment horizontal="center" vertical="center" wrapText="1"/>
      <protection locked="0"/>
    </xf>
    <xf numFmtId="0" fontId="32" fillId="0" borderId="9" xfId="0" applyFont="1" applyBorder="1" applyAlignment="1">
      <alignment horizontal="center" vertical="center" wrapText="1"/>
    </xf>
    <xf numFmtId="0" fontId="33" fillId="0" borderId="9" xfId="0" applyFont="1" applyBorder="1" applyAlignment="1">
      <alignment horizontal="center" vertical="bottom"/>
    </xf>
    <xf numFmtId="49" fontId="25" fillId="0" borderId="9" xfId="0" applyFont="1" applyBorder="1" applyNumberFormat="1" applyAlignment="1">
      <alignment horizontal="left" vertical="center" wrapText="1"/>
    </xf>
    <xf numFmtId="49" fontId="25" fillId="0" borderId="9" xfId="50" applyFont="1" applyAlignment="1">
      <alignment horizontal="left" vertical="center" wrapText="1" indent="1"/>
    </xf>
    <xf numFmtId="49" fontId="25" fillId="0" borderId="9" xfId="50" applyFont="1" applyAlignment="1">
      <alignment horizontal="left" vertical="center" wrapText="1" indent="2"/>
    </xf>
    <xf numFmtId="0" fontId="21" fillId="0" borderId="11" xfId="0" applyFont="1" applyBorder="1" applyAlignment="1" applyProtection="1">
      <alignment horizontal="center" vertical="center" wrapText="1"/>
      <protection locked="0"/>
    </xf>
    <xf numFmtId="0" fontId="23" fillId="0" borderId="12" xfId="0" applyFont="1" applyBorder="1" applyAlignment="1">
      <alignment horizontal="left" vertical="center"/>
    </xf>
    <xf numFmtId="0" fontId="23" fillId="0" borderId="13" xfId="0" applyFont="1" applyBorder="1" applyAlignment="1">
      <alignment horizontal="left" vertical="center"/>
    </xf>
    <xf numFmtId="0" fontId="25" fillId="0" borderId="0" xfId="0" applyFont="1" applyAlignment="1">
      <alignment horizontal="left" vertical="center"/>
    </xf>
    <xf numFmtId="0" fontId="32" fillId="0" borderId="10" xfId="0" applyFont="1" applyBorder="1" applyAlignment="1">
      <alignment horizontal="center" vertical="center" wrapText="1"/>
    </xf>
    <xf numFmtId="4" fontId="23" fillId="0" borderId="9" xfId="0" applyFont="1" applyBorder="1" applyNumberFormat="1" applyAlignment="1" applyProtection="1">
      <alignment horizontal="right" vertical="center" wrapText="1"/>
      <protection locked="0"/>
    </xf>
    <xf numFmtId="0" fontId="23" fillId="0" borderId="0" xfId="0" applyFont="1" applyAlignment="1" applyProtection="1">
      <alignment horizontal="right" vertical="center"/>
      <protection locked="0"/>
    </xf>
    <xf numFmtId="0" fontId="31" fillId="0" borderId="9" xfId="0" applyFont="1" applyBorder="1" applyAlignment="1">
      <alignment horizontal="left" vertical="center" wrapText="1"/>
    </xf>
    <xf numFmtId="0" fontId="31" fillId="0" borderId="9" xfId="0" applyFont="1" applyBorder="1" applyAlignment="1">
      <alignment vertical="center" wrapText="1"/>
    </xf>
    <xf numFmtId="0" fontId="31" fillId="0" borderId="9" xfId="0" applyFont="1" applyBorder="1" applyAlignment="1">
      <alignment horizontal="center" vertical="center" wrapText="1"/>
    </xf>
    <xf numFmtId="0" fontId="31" fillId="0" borderId="9" xfId="0" applyFont="1" applyBorder="1" applyAlignment="1" applyProtection="1">
      <alignment horizontal="center" vertical="center"/>
      <protection locked="0"/>
    </xf>
    <xf numFmtId="0" fontId="31" fillId="0" borderId="9" xfId="0" applyFont="1" applyBorder="1" applyAlignment="1">
      <alignment horizontal="left" vertical="center" wrapText="1" indent="1"/>
    </xf>
    <xf numFmtId="0" fontId="31" fillId="0" borderId="9" xfId="0" applyFont="1" applyBorder="1" applyAlignment="1" applyProtection="1">
      <alignment horizontal="left" vertical="center" wrapText="1"/>
      <protection locked="0"/>
    </xf>
    <xf numFmtId="0" fontId="21" fillId="0" borderId="9" xfId="0" applyFont="1" applyBorder="1" applyAlignment="1">
      <alignment horizontal="left" vertical="center" wrapText="1"/>
    </xf>
    <xf numFmtId="0" fontId="31" fillId="0" borderId="9" xfId="0" applyFont="1" applyBorder="1" applyAlignment="1">
      <alignment horizontal="left" vertical="center" wrapText="1" indent="2"/>
    </xf>
    <xf numFmtId="0" fontId="30" fillId="0" borderId="0" xfId="0" applyFont="1" applyAlignment="1">
      <alignment horizontal="center" vertical="center" wrapText="1"/>
    </xf>
    <xf numFmtId="0" fontId="23" fillId="0" borderId="0" xfId="0" applyFont="1" applyAlignment="1" applyProtection="1">
      <alignment horizontal="right" vertical="bottom"/>
      <protection locked="0"/>
    </xf>
    <xf numFmtId="0" fontId="24" fillId="0" borderId="17" xfId="0" applyFont="1" applyBorder="1" applyAlignment="1">
      <alignment horizontal="center" vertical="center" wrapText="1"/>
    </xf>
    <xf numFmtId="0" fontId="24" fillId="0" borderId="12" xfId="0" applyFont="1" applyBorder="1" applyAlignment="1" applyProtection="1">
      <alignment horizontal="center" vertical="center" wrapText="1"/>
      <protection locked="0"/>
    </xf>
    <xf numFmtId="0" fontId="24" fillId="0" borderId="12" xfId="0" applyFont="1" applyBorder="1" applyAlignment="1" applyProtection="1">
      <alignment horizontal="center" vertical="center"/>
      <protection locked="0"/>
    </xf>
    <xf numFmtId="0" fontId="24" fillId="0" borderId="18" xfId="0" applyFont="1" applyBorder="1" applyAlignment="1">
      <alignment horizontal="center" vertical="center" wrapText="1"/>
    </xf>
    <xf numFmtId="0" fontId="24" fillId="0" borderId="18" xfId="0" applyFont="1" applyBorder="1" applyAlignment="1" applyProtection="1">
      <alignment horizontal="center" vertical="center" wrapText="1"/>
      <protection locked="0"/>
    </xf>
    <xf numFmtId="0" fontId="24" fillId="0" borderId="19" xfId="0" applyFont="1" applyBorder="1" applyAlignment="1">
      <alignment horizontal="center" vertical="center" wrapText="1"/>
    </xf>
    <xf numFmtId="0" fontId="24" fillId="0" borderId="19" xfId="0" applyFont="1" applyBorder="1" applyAlignment="1" applyProtection="1">
      <alignment horizontal="center" vertical="center"/>
      <protection locked="0"/>
    </xf>
    <xf numFmtId="0" fontId="24" fillId="0" borderId="19" xfId="0" applyFont="1" applyBorder="1" applyAlignment="1" applyProtection="1">
      <alignment horizontal="center" vertical="center" wrapText="1"/>
      <protection locked="0"/>
    </xf>
    <xf numFmtId="0" fontId="24" fillId="0" borderId="20" xfId="0" applyFont="1" applyBorder="1" applyAlignment="1">
      <alignment horizontal="center" vertical="center" wrapText="1"/>
    </xf>
    <xf numFmtId="0" fontId="24" fillId="0" borderId="20" xfId="0" applyFont="1" applyBorder="1" applyAlignment="1" applyProtection="1">
      <alignment horizontal="center" vertical="center" wrapText="1"/>
      <protection locked="0"/>
    </xf>
    <xf numFmtId="0" fontId="24" fillId="0" borderId="20" xfId="0" applyFont="1" applyBorder="1" applyAlignment="1" applyProtection="1">
      <alignment horizontal="center" vertical="center"/>
      <protection locked="0"/>
    </xf>
    <xf numFmtId="0" fontId="23" fillId="0" borderId="15" xfId="0" applyFont="1" applyBorder="1" applyAlignment="1">
      <alignment horizontal="left" vertical="center" wrapText="1"/>
    </xf>
    <xf numFmtId="0" fontId="23" fillId="0" borderId="20" xfId="0" applyFont="1" applyBorder="1" applyAlignment="1">
      <alignment horizontal="left" vertical="center" wrapText="1"/>
    </xf>
    <xf numFmtId="0" fontId="23" fillId="0" borderId="20" xfId="0" applyFont="1" applyBorder="1" applyAlignment="1">
      <alignment horizontal="right" vertical="center"/>
    </xf>
    <xf numFmtId="0" fontId="23" fillId="0" borderId="15" xfId="0" applyFont="1" applyBorder="1" applyAlignment="1">
      <alignment horizontal="left" vertical="center" wrapText="1" indent="1"/>
    </xf>
    <xf numFmtId="0" fontId="23" fillId="0" borderId="20" xfId="0" applyFont="1" applyBorder="1" applyAlignment="1">
      <alignment horizontal="center" vertical="center" wrapText="1"/>
    </xf>
    <xf numFmtId="179" fontId="25" fillId="0" borderId="9" xfId="55" applyFont="1" applyAlignment="1">
      <alignment horizontal="center" vertical="center"/>
    </xf>
    <xf numFmtId="0" fontId="23" fillId="0" borderId="15" xfId="0" applyFont="1" applyBorder="1" applyAlignment="1">
      <alignment horizontal="left" vertical="center" wrapText="1" indent="2"/>
    </xf>
    <xf numFmtId="0" fontId="23" fillId="0" borderId="21" xfId="0" applyFont="1" applyBorder="1" applyAlignment="1">
      <alignment horizontal="center" vertical="center"/>
    </xf>
    <xf numFmtId="0" fontId="23" fillId="0" borderId="19" xfId="0" applyFont="1" applyBorder="1" applyAlignment="1">
      <alignment horizontal="left" vertical="center"/>
    </xf>
    <xf numFmtId="0" fontId="23" fillId="0" borderId="0" xfId="0" applyFont="1" applyAlignment="1" applyProtection="1">
      <alignment vertical="top" wrapText="1"/>
      <protection locked="0"/>
    </xf>
    <xf numFmtId="0" fontId="23" fillId="0" borderId="0" xfId="0" applyFont="1" applyAlignment="1" applyProtection="1">
      <alignment horizontal="right" vertical="center" wrapText="1"/>
      <protection locked="0"/>
    </xf>
    <xf numFmtId="0" fontId="23" fillId="0" borderId="0" xfId="0" applyFont="1" applyAlignment="1">
      <alignment horizontal="right" vertical="center" wrapText="1"/>
    </xf>
    <xf numFmtId="0" fontId="26" fillId="0" borderId="0" xfId="0" applyFont="1" applyAlignment="1">
      <alignment horizontal="center" vertical="center" wrapText="1"/>
    </xf>
    <xf numFmtId="0" fontId="26" fillId="0" borderId="0" xfId="0" applyFont="1" applyAlignment="1" applyProtection="1">
      <alignment horizontal="center" vertical="center" wrapText="1"/>
      <protection locked="0"/>
    </xf>
    <xf numFmtId="0" fontId="23" fillId="0" borderId="0" xfId="0" applyFont="1" applyAlignment="1">
      <alignment horizontal="left" vertical="center" wrapText="1"/>
    </xf>
    <xf numFmtId="0" fontId="23" fillId="0" borderId="0" xfId="0" applyFont="1" applyAlignment="1" applyProtection="1">
      <alignment horizontal="right" vertical="bottom" wrapText="1"/>
      <protection locked="0"/>
    </xf>
    <xf numFmtId="0" fontId="23" fillId="0" borderId="0" xfId="0" applyFont="1" applyAlignment="1">
      <alignment horizontal="right" vertical="bottom" wrapText="1"/>
    </xf>
    <xf numFmtId="4" fontId="23" fillId="0" borderId="20" xfId="0" applyFont="1" applyBorder="1" applyNumberFormat="1" applyAlignment="1" applyProtection="1">
      <alignment horizontal="right" vertical="center"/>
      <protection locked="0"/>
    </xf>
    <xf numFmtId="0" fontId="23" fillId="0" borderId="20" xfId="0" applyFont="1" applyBorder="1" applyAlignment="1">
      <alignment horizontal="left" vertical="center"/>
    </xf>
    <xf numFmtId="0" fontId="1" fillId="0" borderId="0" xfId="0" applyFill="1" applyBorder="1" applyAlignment="1"/>
    <xf numFmtId="0" fontId="24" fillId="0" borderId="14" xfId="0" applyFont="1" applyBorder="1" applyAlignment="1">
      <alignment horizontal="center" vertical="center"/>
    </xf>
    <xf numFmtId="0" fontId="24" fillId="0" borderId="16" xfId="0" applyFont="1" applyBorder="1" applyAlignment="1">
      <alignment horizontal="center" vertical="center" wrapText="1"/>
    </xf>
    <xf numFmtId="174" fontId="25" fillId="0" borderId="9" xfId="0" applyFont="1" applyBorder="1" applyNumberFormat="1" applyAlignment="1">
      <alignment horizontal="right" vertical="center"/>
    </xf>
    <xf numFmtId="49" fontId="20" fillId="0" borderId="0" xfId="50" applyBorder="1">
      <alignment horizontal="left" vertical="center" wrapText="1"/>
    </xf>
    <xf numFmtId="49" fontId="20" fillId="0" borderId="0" xfId="50" applyBorder="1" applyAlignment="1">
      <alignment horizontal="right" vertical="center" wrapText="1"/>
    </xf>
    <xf numFmtId="49" fontId="27" fillId="0" borderId="0" xfId="50" applyFont="1" applyBorder="1" applyAlignment="1">
      <alignment horizontal="center" vertical="center" wrapText="1"/>
    </xf>
    <xf numFmtId="49" fontId="28" fillId="0" borderId="9" xfId="50" applyFont="1" applyAlignment="1">
      <alignment horizontal="center" vertical="center" wrapText="1"/>
    </xf>
    <xf numFmtId="49" fontId="29" fillId="0" borderId="9" xfId="50" applyAlignment="1">
      <alignment horizontal="center" vertical="center" wrapText="1"/>
    </xf>
    <xf numFmtId="49" fontId="28" fillId="0" borderId="9" xfId="50" applyFont="1">
      <alignment horizontal="left" vertical="center" wrapText="1"/>
    </xf>
    <xf numFmtId="179" fontId="20" fillId="0" borderId="9" xfId="55">
      <alignment horizontal="right" vertical="center"/>
    </xf>
    <xf numFmtId="174" fontId="20" fillId="0" borderId="9" xfId="49">
      <alignment horizontal="right" vertical="center"/>
    </xf>
    <xf numFmtId="49" fontId="28" fillId="0" borderId="9" xfId="50" applyFont="1" applyAlignment="1">
      <alignment horizontal="left" vertical="center" wrapText="1" indent="1"/>
    </xf>
    <xf numFmtId="179" fontId="20" fillId="0" borderId="9" xfId="0" applyFont="1" applyBorder="1" applyNumberFormat="1" applyAlignment="1">
      <alignment horizontal="left" vertical="center"/>
    </xf>
    <xf numFmtId="174" fontId="20" fillId="0" borderId="9" xfId="0" applyFont="1" applyBorder="1" applyNumberFormat="1" applyAlignment="1">
      <alignment horizontal="left" vertical="center"/>
    </xf>
    <xf numFmtId="0" fontId="23" fillId="0" borderId="9" xfId="0" applyFont="1" applyBorder="1" applyAlignment="1" applyProtection="1">
      <alignment horizontal="left" vertical="center" wrapText="1"/>
      <protection locked="0"/>
    </xf>
    <xf numFmtId="0" fontId="23" fillId="0" borderId="9" xfId="0" applyFont="1" applyBorder="1" applyAlignment="1" applyProtection="1">
      <alignment horizontal="left" vertical="center"/>
      <protection locked="0"/>
    </xf>
    <xf numFmtId="0" fontId="23" fillId="0" borderId="11" xfId="0" applyFont="1" applyBorder="1" applyAlignment="1" applyProtection="1">
      <alignment horizontal="center" vertical="center" wrapText="1"/>
      <protection locked="0"/>
    </xf>
    <xf numFmtId="0" fontId="23" fillId="0" borderId="12" xfId="0" applyFont="1" applyBorder="1" applyAlignment="1" applyProtection="1">
      <alignment horizontal="left" vertical="center" wrapText="1"/>
      <protection locked="0"/>
    </xf>
    <xf numFmtId="0" fontId="23" fillId="0" borderId="13" xfId="0" applyFont="1" applyBorder="1" applyAlignment="1" applyProtection="1">
      <alignment horizontal="left" vertical="center" wrapText="1"/>
      <protection locked="0"/>
    </xf>
  </cellXfs>
  <cellStyles count="57">
    <cellStyle name="Normal" xfId="0" builtinId="0"/>
    <cellStyle name="千位分隔" xfId="1"/>
    <cellStyle name="货币" xfId="2"/>
    <cellStyle name="百分比" xfId="3"/>
    <cellStyle name="千位分隔[0]" xfId="4"/>
    <cellStyle name="货币[0]" xfId="5"/>
    <cellStyle name="超链接" xfId="6"/>
    <cellStyle name="已访问的超链接" xfId="7"/>
    <cellStyle name="注释" xfId="8"/>
    <cellStyle name="警告文本" xfId="9"/>
    <cellStyle name="标题" xfId="10"/>
    <cellStyle name="解释性文本" xfId="11"/>
    <cellStyle name="标题 1" xfId="12"/>
    <cellStyle name="标题 2" xfId="13"/>
    <cellStyle name="标题 3" xfId="14"/>
    <cellStyle name="标题 4" xfId="15"/>
    <cellStyle name="输入" xfId="16"/>
    <cellStyle name="输出" xfId="17"/>
    <cellStyle name="计算" xfId="18"/>
    <cellStyle name="检查单元格" xfId="19"/>
    <cellStyle name="链接单元格" xfId="20"/>
    <cellStyle name="汇总" xfId="21"/>
    <cellStyle name="好" xfId="22"/>
    <cellStyle name="差" xfId="23"/>
    <cellStyle name="适中" xfId="24"/>
    <cellStyle name="强调文字颜色 1" xfId="25"/>
    <cellStyle name="20% - 强调文字颜色 1" xfId="26"/>
    <cellStyle name="40% - 强调文字颜色 1" xfId="27"/>
    <cellStyle name="60% - 强调文字颜色 1" xfId="28"/>
    <cellStyle name="强调文字颜色 2" xfId="29"/>
    <cellStyle name="20% - 强调文字颜色 2" xfId="30"/>
    <cellStyle name="40% - 强调文字颜色 2" xfId="31"/>
    <cellStyle name="60% - 强调文字颜色 2" xfId="32"/>
    <cellStyle name="强调文字颜色 3" xfId="33"/>
    <cellStyle name="20% - 强调文字颜色 3" xfId="34"/>
    <cellStyle name="40% - 强调文字颜色 3" xfId="35"/>
    <cellStyle name="60% - 强调文字颜色 3" xfId="36"/>
    <cellStyle name="强调文字颜色 4" xfId="37"/>
    <cellStyle name="20% - 强调文字颜色 4" xfId="38"/>
    <cellStyle name="40% - 强调文字颜色 4" xfId="39"/>
    <cellStyle name="60% - 强调文字颜色 4" xfId="40"/>
    <cellStyle name="强调文字颜色 5" xfId="41"/>
    <cellStyle name="20% - 强调文字颜色 5" xfId="42"/>
    <cellStyle name="40% - 强调文字颜色 5" xfId="43"/>
    <cellStyle name="60% - 强调文字颜色 5" xfId="44"/>
    <cellStyle name="强调文字颜色 6" xfId="45"/>
    <cellStyle name="20% - 强调文字颜色 6" xfId="46"/>
    <cellStyle name="40% - 强调文字颜色 6" xfId="47"/>
    <cellStyle name="60% - 强调文字颜色 6" xfId="48"/>
    <cellStyle name="NumberStyle" xfId="49"/>
    <cellStyle name="TextStyle" xfId="50"/>
    <cellStyle name="MoneyStyle" xfId="49"/>
    <cellStyle name="TimeStyle" xfId="51"/>
    <cellStyle name="DateStyle" xfId="52"/>
    <cellStyle name="DateTimeStyle" xfId="53"/>
    <cellStyle name="PercentStyle" xfId="54"/>
    <cellStyle name="IntegralNumberStyle" xfId="5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sharedStrings" Target="sharedStrings.xml"/><Relationship Id="rId19" Type="http://schemas.openxmlformats.org/officeDocument/2006/relationships/styles" Target="styles.xml"/><Relationship Id="rId20" Type="http://schemas.openxmlformats.org/officeDocument/2006/relationships/theme" Target="theme/theme1.xml"/><Relationship Id="rId21"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6E4158-8711-4834-04F5-FD9CC0622BE8}" mc:Ignorable="x14ac xr xr2 xr3">
  <sheetPr>
    <outlinePr summaryRight="0"/>
  </sheetPr>
  <dimension ref="A1:D21"/>
  <sheetViews>
    <sheetView showZeros="0" topLeftCell="A7" workbookViewId="0">
      <selection activeCell="A1" sqref="A1"/>
    </sheetView>
  </sheetViews>
  <sheetFormatPr defaultRowHeight="14.25" defaultColWidth="8.00390625" customHeight="1"/>
  <cols>
    <col min="1" max="1" width="39.57421875" customWidth="1"/>
    <col min="2" max="2" width="46.28125" customWidth="1"/>
    <col min="3" max="3" width="40.421875" customWidth="1"/>
    <col min="4" max="4" width="50.140625" customWidth="1"/>
  </cols>
  <sheetData>
    <row r="1" ht="12" customHeight="1">
      <c r="D1" s="1" t="s">
        <v>0</v>
      </c>
    </row>
    <row r="2" ht="36" customHeight="1">
      <c r="A2" s="2" t="s">
        <v>1</v>
      </c>
      <c r="B2" s="3"/>
      <c r="C2" s="3"/>
      <c r="D2" s="3"/>
    </row>
    <row r="3" ht="21" customHeight="1">
      <c r="A3" s="4" t="str">
        <f>"单位名称："&amp;"昆明医科大学"</f>
        <v>单位名称：昆明医科大学</v>
      </c>
      <c r="B3" s="5"/>
      <c r="C3" s="5"/>
      <c r="D3" s="6" t="s">
        <v>3</v>
      </c>
    </row>
    <row r="4" ht="19.5" customHeight="1">
      <c r="A4" s="7" t="s">
        <v>4</v>
      </c>
      <c r="B4" s="8"/>
      <c r="C4" s="7" t="s">
        <v>5</v>
      </c>
      <c r="D4" s="8"/>
    </row>
    <row r="5" ht="19.5" customHeight="1">
      <c r="A5" s="9" t="s">
        <v>6</v>
      </c>
      <c r="B5" s="9" t="s">
        <v>7</v>
      </c>
      <c r="C5" s="9" t="s">
        <v>8</v>
      </c>
      <c r="D5" s="9" t="s">
        <v>7</v>
      </c>
    </row>
    <row r="6" ht="19.5" customHeight="1">
      <c r="A6" s="10"/>
      <c r="B6" s="10"/>
      <c r="C6" s="10"/>
      <c r="D6" s="10"/>
    </row>
    <row r="7" ht="25.5" customHeight="1">
      <c r="A7" s="11" t="s">
        <v>9</v>
      </c>
      <c r="B7" s="12">
        <v>481510900</v>
      </c>
      <c r="C7" s="13" t="str">
        <f>"一"&amp;"、"&amp;"一般公共服务支出"</f>
        <v>一、一般公共服务支出</v>
      </c>
      <c r="D7" s="12">
        <v>1250000</v>
      </c>
    </row>
    <row r="8" ht="25.5" customHeight="1">
      <c r="A8" s="11" t="s">
        <v>11</v>
      </c>
      <c r="B8" s="12"/>
      <c r="C8" s="13" t="str">
        <f>"二"&amp;"、"&amp;"教育支出"</f>
        <v>二、教育支出</v>
      </c>
      <c r="D8" s="12">
        <v>1588276190.37</v>
      </c>
    </row>
    <row r="9" ht="25.5" customHeight="1">
      <c r="A9" s="11" t="s">
        <v>13</v>
      </c>
      <c r="B9" s="12"/>
      <c r="C9" s="13" t="str">
        <f>"三"&amp;"、"&amp;"科学技术支出"</f>
        <v>三、科学技术支出</v>
      </c>
      <c r="D9" s="12">
        <v>19794981.41</v>
      </c>
    </row>
    <row r="10" ht="25.5" customHeight="1">
      <c r="A10" s="11" t="s">
        <v>15</v>
      </c>
      <c r="B10" s="14">
        <v>275231500</v>
      </c>
      <c r="C10" s="13" t="str">
        <f>"四"&amp;"、"&amp;"社会保障和就业支出"</f>
        <v>四、社会保障和就业支出</v>
      </c>
      <c r="D10" s="12">
        <v>70106000</v>
      </c>
    </row>
    <row r="11" ht="25.5" customHeight="1">
      <c r="A11" s="11" t="s">
        <v>17</v>
      </c>
      <c r="B11" s="12">
        <v>300239642.25</v>
      </c>
      <c r="C11" s="13" t="str">
        <f>"五"&amp;"、"&amp;"卫生健康支出"</f>
        <v>五、卫生健康支出</v>
      </c>
      <c r="D11" s="12">
        <v>49910400</v>
      </c>
    </row>
    <row r="12" ht="25.5" customHeight="1">
      <c r="A12" s="11" t="s">
        <v>19</v>
      </c>
      <c r="B12" s="14">
        <v>149139642.25</v>
      </c>
      <c r="C12" s="13" t="str">
        <f>"六"&amp;"、"&amp;"住房保障支出"</f>
        <v>六、住房保障支出</v>
      </c>
      <c r="D12" s="12">
        <v>43000000</v>
      </c>
    </row>
    <row r="13" ht="25.5" customHeight="1">
      <c r="A13" s="11" t="s">
        <v>21</v>
      </c>
      <c r="B13" s="14"/>
      <c r="C13" s="13"/>
      <c r="D13" s="12"/>
    </row>
    <row r="14" ht="25.5" customHeight="1">
      <c r="A14" s="11" t="s">
        <v>22</v>
      </c>
      <c r="B14" s="14"/>
      <c r="C14" s="13"/>
      <c r="D14" s="12"/>
    </row>
    <row r="15" ht="25.5" customHeight="1">
      <c r="A15" s="15" t="s">
        <v>23</v>
      </c>
      <c r="B15" s="14"/>
      <c r="C15" s="13"/>
      <c r="D15" s="12"/>
    </row>
    <row r="16" ht="25.5" customHeight="1">
      <c r="A16" s="15" t="s">
        <v>24</v>
      </c>
      <c r="B16" s="12">
        <v>151100000</v>
      </c>
      <c r="C16" s="13"/>
      <c r="D16" s="12"/>
    </row>
    <row r="17" ht="25.5" customHeight="1">
      <c r="A17" s="16" t="s">
        <v>25</v>
      </c>
      <c r="B17" s="17">
        <v>1056982042.25</v>
      </c>
      <c r="C17" s="18" t="s">
        <v>26</v>
      </c>
      <c r="D17" s="17">
        <v>1772337571.78</v>
      </c>
    </row>
    <row r="18" ht="25.5" customHeight="1">
      <c r="A18" s="19" t="s">
        <v>27</v>
      </c>
      <c r="B18" s="17">
        <v>715355529.53</v>
      </c>
      <c r="C18" s="20" t="s">
        <v>28</v>
      </c>
      <c r="D18" s="21"/>
    </row>
    <row r="19" ht="25.5" customHeight="1">
      <c r="A19" s="22" t="s">
        <v>29</v>
      </c>
      <c r="B19" s="12">
        <v>112777429.53</v>
      </c>
      <c r="C19" s="23" t="s">
        <v>29</v>
      </c>
      <c r="D19" s="14"/>
    </row>
    <row r="20" ht="25.5" customHeight="1">
      <c r="A20" s="22" t="s">
        <v>30</v>
      </c>
      <c r="B20" s="12">
        <v>602578100</v>
      </c>
      <c r="C20" s="23" t="s">
        <v>30</v>
      </c>
      <c r="D20" s="14"/>
    </row>
    <row r="21" ht="25.5" customHeight="1">
      <c r="A21" s="24" t="s">
        <v>31</v>
      </c>
      <c r="B21" s="17">
        <v>1772337571.78</v>
      </c>
      <c r="C21" s="18" t="s">
        <v>32</v>
      </c>
      <c r="D21" s="25">
        <v>1772337571.78</v>
      </c>
    </row>
  </sheetData>
  <mergeCells>
    <mergeCell ref="A2:D2"/>
    <mergeCell ref="A3:B3"/>
    <mergeCell ref="A4:B4"/>
    <mergeCell ref="C4:D4"/>
    <mergeCell ref="A5:A6"/>
    <mergeCell ref="B5:B6"/>
    <mergeCell ref="C5:C6"/>
    <mergeCell ref="D5:D6"/>
  </mergeCells>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C5DC52-8EFE-4C58-F558-44728113394C}" mc:Ignorable="x14ac xr xr2 xr3">
  <sheetPr>
    <outlinePr summaryRight="0"/>
  </sheetPr>
  <dimension ref="A1:F11"/>
  <sheetViews>
    <sheetView showZeros="0" topLeftCell="A1" workbookViewId="0">
      <selection activeCell="A1" sqref="A1"/>
    </sheetView>
  </sheetViews>
  <sheetFormatPr defaultRowHeight="14.25" defaultColWidth="9.140625" customHeight="1"/>
  <cols>
    <col min="1" max="1" width="29.00390625" customWidth="1"/>
    <col min="2" max="2" width="28.57421875" customWidth="1"/>
    <col min="3" max="3" width="31.57421875" customWidth="1"/>
    <col min="4" max="6" width="33.421875" customWidth="1"/>
  </cols>
  <sheetData>
    <row r="1" ht="15.75" customHeight="1">
      <c r="F1" s="59" t="s">
        <v>624</v>
      </c>
    </row>
    <row r="2" ht="28.5" customHeight="1">
      <c r="A2" s="30" t="s">
        <v>625</v>
      </c>
      <c r="B2" s="30"/>
      <c r="C2" s="30"/>
      <c r="D2" s="30"/>
      <c r="E2" s="30"/>
      <c r="F2" s="30"/>
    </row>
    <row r="3" ht="15" customHeight="1">
      <c r="A3" s="60" t="str">
        <f>"单位名称："&amp;"昆明医科大学"</f>
        <v>单位名称：昆明医科大学</v>
      </c>
      <c r="B3" s="61"/>
      <c r="C3" s="61"/>
      <c r="D3" s="62"/>
      <c r="E3" s="62"/>
      <c r="F3" s="63" t="s">
        <v>3</v>
      </c>
    </row>
    <row r="4" ht="18.75" customHeight="1">
      <c r="A4" s="64" t="s">
        <v>180</v>
      </c>
      <c r="B4" s="64" t="s">
        <v>56</v>
      </c>
      <c r="C4" s="64" t="s">
        <v>57</v>
      </c>
      <c r="D4" s="9" t="s">
        <v>626</v>
      </c>
      <c r="E4" s="65"/>
      <c r="F4" s="65"/>
    </row>
    <row r="5" ht="30" customHeight="1">
      <c r="A5" s="10"/>
      <c r="B5" s="10"/>
      <c r="C5" s="10"/>
      <c r="D5" s="9" t="s">
        <v>37</v>
      </c>
      <c r="E5" s="65" t="s">
        <v>65</v>
      </c>
      <c r="F5" s="65" t="s">
        <v>66</v>
      </c>
    </row>
    <row r="6" ht="16.5" customHeight="1">
      <c r="A6" s="65">
        <v>1</v>
      </c>
      <c r="B6" s="65">
        <v>2</v>
      </c>
      <c r="C6" s="65">
        <v>3</v>
      </c>
      <c r="D6" s="65">
        <v>4</v>
      </c>
      <c r="E6" s="65">
        <v>5</v>
      </c>
      <c r="F6" s="65">
        <v>6</v>
      </c>
    </row>
    <row r="7" ht="20.25" customHeight="1">
      <c r="A7" s="54" t="s">
        <v>52</v>
      </c>
      <c r="B7" s="54"/>
      <c r="C7" s="54"/>
      <c r="D7" s="55">
        <v>1367900</v>
      </c>
      <c r="E7" s="55"/>
      <c r="F7" s="55">
        <v>1367900</v>
      </c>
    </row>
    <row r="8" ht="20.25" customHeight="1">
      <c r="A8" s="56" t="s">
        <v>52</v>
      </c>
      <c r="B8" s="54" t="s">
        <v>77</v>
      </c>
      <c r="C8" s="54" t="s">
        <v>78</v>
      </c>
      <c r="D8" s="55">
        <v>1367900</v>
      </c>
      <c r="E8" s="55"/>
      <c r="F8" s="55">
        <v>1367900</v>
      </c>
    </row>
    <row r="9" ht="20.25" customHeight="1">
      <c r="A9" s="56" t="s">
        <v>52</v>
      </c>
      <c r="B9" s="56" t="s">
        <v>83</v>
      </c>
      <c r="C9" s="56" t="s">
        <v>84</v>
      </c>
      <c r="D9" s="55">
        <v>1367900</v>
      </c>
      <c r="E9" s="55"/>
      <c r="F9" s="55">
        <v>1367900</v>
      </c>
    </row>
    <row r="10" ht="20.25" customHeight="1">
      <c r="A10" s="56" t="s">
        <v>52</v>
      </c>
      <c r="B10" s="71" t="s">
        <v>85</v>
      </c>
      <c r="C10" s="71" t="s">
        <v>82</v>
      </c>
      <c r="D10" s="55">
        <v>1367900</v>
      </c>
      <c r="E10" s="55"/>
      <c r="F10" s="55">
        <v>1367900</v>
      </c>
    </row>
    <row r="11" ht="17.25" customHeight="1">
      <c r="A11" s="72" t="s">
        <v>140</v>
      </c>
      <c r="B11" s="73"/>
      <c r="C11" s="73" t="s">
        <v>140</v>
      </c>
      <c r="D11" s="55">
        <v>1367900</v>
      </c>
      <c r="E11" s="55"/>
      <c r="F11" s="55">
        <v>1367900</v>
      </c>
    </row>
  </sheetData>
  <mergeCells>
    <mergeCell ref="A2:F2"/>
    <mergeCell ref="D4:F4"/>
    <mergeCell ref="A11:C11"/>
    <mergeCell ref="A4:A5"/>
    <mergeCell ref="B4:B5"/>
    <mergeCell ref="C4:C5"/>
  </mergeCells>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B989B5-5548-7972-B385-1AE89CD4E978}" mc:Ignorable="x14ac xr xr2 xr3">
  <sheetPr>
    <outlinePr summaryRight="0"/>
  </sheetPr>
  <dimension ref="A1:Q40"/>
  <sheetViews>
    <sheetView showZeros="0" topLeftCell="A1" workbookViewId="0">
      <selection activeCell="A1" sqref="A1"/>
    </sheetView>
  </sheetViews>
  <sheetFormatPr defaultRowHeight="14.25" defaultColWidth="9.140625" customHeight="1"/>
  <cols>
    <col min="1" max="1" width="39.140625" customWidth="1"/>
    <col min="2" max="2" width="21.7109375" customWidth="1"/>
    <col min="3" max="3" width="35.28125" customWidth="1"/>
    <col min="4" max="4" width="7.7109375" customWidth="1"/>
    <col min="5" max="5" width="10.28125" customWidth="1"/>
    <col min="6" max="11" width="14.7109375" customWidth="1"/>
    <col min="12" max="16" width="12.57421875" customWidth="1"/>
    <col min="17" max="17" width="10.421875" customWidth="1"/>
  </cols>
  <sheetData>
    <row r="1" ht="13.5" customHeight="1">
      <c r="O1" s="120"/>
      <c r="P1" s="120"/>
      <c r="Q1" s="6" t="s">
        <v>627</v>
      </c>
    </row>
    <row r="2" ht="27.75" customHeight="1">
      <c r="A2" s="129" t="s">
        <v>628</v>
      </c>
      <c r="B2" s="30"/>
      <c r="C2" s="30"/>
      <c r="D2" s="30"/>
      <c r="E2" s="30"/>
      <c r="F2" s="30"/>
      <c r="G2" s="30"/>
      <c r="H2" s="30"/>
      <c r="I2" s="30"/>
      <c r="J2" s="30"/>
      <c r="K2" s="31"/>
      <c r="L2" s="30"/>
      <c r="M2" s="30"/>
      <c r="N2" s="30"/>
      <c r="O2" s="31"/>
      <c r="P2" s="31"/>
      <c r="Q2" s="30"/>
    </row>
    <row r="3" ht="18.75" customHeight="1">
      <c r="A3" s="4" t="str">
        <f>"单位名称："&amp;"昆明医科大学"</f>
        <v>单位名称：昆明医科大学</v>
      </c>
      <c r="B3" s="32"/>
      <c r="C3" s="32"/>
      <c r="D3" s="32"/>
      <c r="E3" s="32"/>
      <c r="F3" s="32"/>
      <c r="G3" s="32"/>
      <c r="H3" s="32"/>
      <c r="I3" s="32"/>
      <c r="J3" s="32"/>
      <c r="O3" s="130"/>
      <c r="P3" s="130"/>
      <c r="Q3" s="1" t="s">
        <v>171</v>
      </c>
    </row>
    <row r="4" ht="15.75" customHeight="1">
      <c r="A4" s="64" t="s">
        <v>629</v>
      </c>
      <c r="B4" s="131" t="s">
        <v>630</v>
      </c>
      <c r="C4" s="131" t="s">
        <v>631</v>
      </c>
      <c r="D4" s="131" t="s">
        <v>632</v>
      </c>
      <c r="E4" s="131" t="s">
        <v>633</v>
      </c>
      <c r="F4" s="131" t="s">
        <v>634</v>
      </c>
      <c r="G4" s="67" t="s">
        <v>187</v>
      </c>
      <c r="H4" s="67"/>
      <c r="I4" s="67"/>
      <c r="J4" s="67"/>
      <c r="K4" s="132"/>
      <c r="L4" s="67"/>
      <c r="M4" s="67"/>
      <c r="N4" s="67"/>
      <c r="O4" s="133"/>
      <c r="P4" s="132"/>
      <c r="Q4" s="68"/>
    </row>
    <row r="5" ht="17.25" customHeight="1">
      <c r="A5" s="107"/>
      <c r="B5" s="134"/>
      <c r="C5" s="134"/>
      <c r="D5" s="134"/>
      <c r="E5" s="134"/>
      <c r="F5" s="134"/>
      <c r="G5" s="134" t="s">
        <v>37</v>
      </c>
      <c r="H5" s="134" t="s">
        <v>40</v>
      </c>
      <c r="I5" s="134" t="s">
        <v>635</v>
      </c>
      <c r="J5" s="134" t="s">
        <v>636</v>
      </c>
      <c r="K5" s="135" t="s">
        <v>637</v>
      </c>
      <c r="L5" s="136" t="s">
        <v>638</v>
      </c>
      <c r="M5" s="136"/>
      <c r="N5" s="136"/>
      <c r="O5" s="137"/>
      <c r="P5" s="138"/>
      <c r="Q5" s="139"/>
    </row>
    <row r="6" ht="54" customHeight="1">
      <c r="A6" s="77"/>
      <c r="B6" s="139"/>
      <c r="C6" s="139"/>
      <c r="D6" s="139"/>
      <c r="E6" s="139"/>
      <c r="F6" s="139"/>
      <c r="G6" s="139"/>
      <c r="H6" s="139" t="s">
        <v>39</v>
      </c>
      <c r="I6" s="139"/>
      <c r="J6" s="139"/>
      <c r="K6" s="140"/>
      <c r="L6" s="139" t="s">
        <v>39</v>
      </c>
      <c r="M6" s="139" t="s">
        <v>50</v>
      </c>
      <c r="N6" s="139" t="s">
        <v>194</v>
      </c>
      <c r="O6" s="69" t="s">
        <v>46</v>
      </c>
      <c r="P6" s="140" t="s">
        <v>47</v>
      </c>
      <c r="Q6" s="139" t="s">
        <v>48</v>
      </c>
    </row>
    <row r="7" ht="15" customHeight="1">
      <c r="A7" s="10">
        <v>1</v>
      </c>
      <c r="B7" s="91">
        <v>2</v>
      </c>
      <c r="C7" s="91">
        <v>3</v>
      </c>
      <c r="D7" s="91">
        <v>4</v>
      </c>
      <c r="E7" s="91">
        <v>5</v>
      </c>
      <c r="F7" s="91">
        <v>6</v>
      </c>
      <c r="G7" s="141">
        <v>7</v>
      </c>
      <c r="H7" s="141">
        <v>8</v>
      </c>
      <c r="I7" s="141">
        <v>9</v>
      </c>
      <c r="J7" s="141">
        <v>10</v>
      </c>
      <c r="K7" s="141">
        <v>11</v>
      </c>
      <c r="L7" s="141">
        <v>12</v>
      </c>
      <c r="M7" s="141">
        <v>13</v>
      </c>
      <c r="N7" s="141">
        <v>14</v>
      </c>
      <c r="O7" s="141">
        <v>15</v>
      </c>
      <c r="P7" s="141">
        <v>16</v>
      </c>
      <c r="Q7" s="141">
        <v>17</v>
      </c>
    </row>
    <row r="8" ht="21" customHeight="1">
      <c r="A8" s="142" t="s">
        <v>52</v>
      </c>
      <c r="B8" s="143"/>
      <c r="C8" s="143"/>
      <c r="D8" s="143"/>
      <c r="E8" s="144"/>
      <c r="F8" s="55">
        <v>32050000</v>
      </c>
      <c r="G8" s="55">
        <v>115824100</v>
      </c>
      <c r="H8" s="55">
        <v>768600</v>
      </c>
      <c r="I8" s="55"/>
      <c r="J8" s="55"/>
      <c r="K8" s="55"/>
      <c r="L8" s="55">
        <v>115055500</v>
      </c>
      <c r="M8" s="55">
        <v>15500</v>
      </c>
      <c r="N8" s="55"/>
      <c r="O8" s="55"/>
      <c r="P8" s="55"/>
      <c r="Q8" s="55">
        <v>115040000</v>
      </c>
    </row>
    <row r="9" ht="21" customHeight="1">
      <c r="A9" s="145" t="s">
        <v>52</v>
      </c>
      <c r="B9" s="143"/>
      <c r="C9" s="143"/>
      <c r="D9" s="146"/>
      <c r="E9" s="147"/>
      <c r="F9" s="55">
        <v>32050000</v>
      </c>
      <c r="G9" s="55">
        <v>115824100</v>
      </c>
      <c r="H9" s="55">
        <v>768600</v>
      </c>
      <c r="I9" s="55"/>
      <c r="J9" s="55"/>
      <c r="K9" s="55"/>
      <c r="L9" s="55">
        <v>115055500</v>
      </c>
      <c r="M9" s="55">
        <v>15500</v>
      </c>
      <c r="N9" s="55"/>
      <c r="O9" s="55"/>
      <c r="P9" s="55"/>
      <c r="Q9" s="55">
        <v>115040000</v>
      </c>
    </row>
    <row r="10" ht="21" customHeight="1">
      <c r="A10" s="148" t="s">
        <v>228</v>
      </c>
      <c r="B10" s="143" t="s">
        <v>639</v>
      </c>
      <c r="C10" s="143" t="s">
        <v>640</v>
      </c>
      <c r="D10" s="146" t="s">
        <v>383</v>
      </c>
      <c r="E10" s="147">
        <v>1</v>
      </c>
      <c r="F10" s="55"/>
      <c r="G10" s="55">
        <v>368600</v>
      </c>
      <c r="H10" s="55">
        <v>368600</v>
      </c>
      <c r="I10" s="55"/>
      <c r="J10" s="55"/>
      <c r="K10" s="55"/>
      <c r="L10" s="55"/>
      <c r="M10" s="55"/>
      <c r="N10" s="55"/>
      <c r="O10" s="55"/>
      <c r="P10" s="55"/>
      <c r="Q10" s="55"/>
    </row>
    <row r="11" ht="21" customHeight="1">
      <c r="A11" s="148" t="s">
        <v>228</v>
      </c>
      <c r="B11" s="143" t="s">
        <v>641</v>
      </c>
      <c r="C11" s="143" t="s">
        <v>642</v>
      </c>
      <c r="D11" s="146" t="s">
        <v>383</v>
      </c>
      <c r="E11" s="147">
        <v>1</v>
      </c>
      <c r="F11" s="55"/>
      <c r="G11" s="55">
        <v>300000</v>
      </c>
      <c r="H11" s="55">
        <v>300000</v>
      </c>
      <c r="I11" s="55"/>
      <c r="J11" s="55"/>
      <c r="K11" s="55"/>
      <c r="L11" s="55"/>
      <c r="M11" s="55"/>
      <c r="N11" s="55"/>
      <c r="O11" s="55"/>
      <c r="P11" s="55"/>
      <c r="Q11" s="55"/>
    </row>
    <row r="12" ht="21" customHeight="1">
      <c r="A12" s="148" t="s">
        <v>228</v>
      </c>
      <c r="B12" s="143" t="s">
        <v>643</v>
      </c>
      <c r="C12" s="143" t="s">
        <v>644</v>
      </c>
      <c r="D12" s="146" t="s">
        <v>383</v>
      </c>
      <c r="E12" s="147">
        <v>1</v>
      </c>
      <c r="F12" s="55"/>
      <c r="G12" s="55">
        <v>100000</v>
      </c>
      <c r="H12" s="55">
        <v>100000</v>
      </c>
      <c r="I12" s="55"/>
      <c r="J12" s="55"/>
      <c r="K12" s="55"/>
      <c r="L12" s="55"/>
      <c r="M12" s="55"/>
      <c r="N12" s="55"/>
      <c r="O12" s="55"/>
      <c r="P12" s="55"/>
      <c r="Q12" s="55"/>
    </row>
    <row r="13" ht="21" customHeight="1">
      <c r="A13" s="148" t="s">
        <v>237</v>
      </c>
      <c r="B13" s="143" t="s">
        <v>645</v>
      </c>
      <c r="C13" s="143" t="s">
        <v>646</v>
      </c>
      <c r="D13" s="146" t="s">
        <v>383</v>
      </c>
      <c r="E13" s="147">
        <v>1</v>
      </c>
      <c r="F13" s="55">
        <v>4000000</v>
      </c>
      <c r="G13" s="55">
        <v>4000000</v>
      </c>
      <c r="H13" s="55"/>
      <c r="I13" s="55"/>
      <c r="J13" s="55"/>
      <c r="K13" s="55"/>
      <c r="L13" s="55">
        <v>4000000</v>
      </c>
      <c r="M13" s="55"/>
      <c r="N13" s="55"/>
      <c r="O13" s="55"/>
      <c r="P13" s="55"/>
      <c r="Q13" s="55">
        <v>4000000</v>
      </c>
    </row>
    <row r="14" ht="21" customHeight="1">
      <c r="A14" s="148" t="s">
        <v>237</v>
      </c>
      <c r="B14" s="143" t="s">
        <v>647</v>
      </c>
      <c r="C14" s="143" t="s">
        <v>648</v>
      </c>
      <c r="D14" s="146" t="s">
        <v>383</v>
      </c>
      <c r="E14" s="147">
        <v>1</v>
      </c>
      <c r="F14" s="55"/>
      <c r="G14" s="55">
        <v>7000000</v>
      </c>
      <c r="H14" s="55"/>
      <c r="I14" s="55"/>
      <c r="J14" s="55"/>
      <c r="K14" s="55"/>
      <c r="L14" s="55">
        <v>7000000</v>
      </c>
      <c r="M14" s="55"/>
      <c r="N14" s="55"/>
      <c r="O14" s="55"/>
      <c r="P14" s="55"/>
      <c r="Q14" s="55">
        <v>7000000</v>
      </c>
    </row>
    <row r="15" ht="21" customHeight="1">
      <c r="A15" s="148" t="s">
        <v>237</v>
      </c>
      <c r="B15" s="143" t="s">
        <v>649</v>
      </c>
      <c r="C15" s="143" t="s">
        <v>650</v>
      </c>
      <c r="D15" s="146" t="s">
        <v>383</v>
      </c>
      <c r="E15" s="147">
        <v>1</v>
      </c>
      <c r="F15" s="55">
        <v>3000000</v>
      </c>
      <c r="G15" s="55">
        <v>3000000</v>
      </c>
      <c r="H15" s="55"/>
      <c r="I15" s="55"/>
      <c r="J15" s="55"/>
      <c r="K15" s="55"/>
      <c r="L15" s="55">
        <v>3000000</v>
      </c>
      <c r="M15" s="55"/>
      <c r="N15" s="55"/>
      <c r="O15" s="55"/>
      <c r="P15" s="55"/>
      <c r="Q15" s="55">
        <v>3000000</v>
      </c>
    </row>
    <row r="16" ht="21" customHeight="1">
      <c r="A16" s="148" t="s">
        <v>341</v>
      </c>
      <c r="B16" s="143" t="s">
        <v>651</v>
      </c>
      <c r="C16" s="143" t="s">
        <v>652</v>
      </c>
      <c r="D16" s="146" t="s">
        <v>653</v>
      </c>
      <c r="E16" s="147">
        <v>1</v>
      </c>
      <c r="F16" s="55"/>
      <c r="G16" s="55">
        <v>4540000</v>
      </c>
      <c r="H16" s="55"/>
      <c r="I16" s="55"/>
      <c r="J16" s="55"/>
      <c r="K16" s="55"/>
      <c r="L16" s="55">
        <v>4540000</v>
      </c>
      <c r="M16" s="55"/>
      <c r="N16" s="55"/>
      <c r="O16" s="55"/>
      <c r="P16" s="55"/>
      <c r="Q16" s="55">
        <v>4540000</v>
      </c>
    </row>
    <row r="17" ht="21" customHeight="1">
      <c r="A17" s="148" t="s">
        <v>341</v>
      </c>
      <c r="B17" s="143" t="s">
        <v>654</v>
      </c>
      <c r="C17" s="143" t="s">
        <v>655</v>
      </c>
      <c r="D17" s="146" t="s">
        <v>383</v>
      </c>
      <c r="E17" s="147">
        <v>1</v>
      </c>
      <c r="F17" s="55"/>
      <c r="G17" s="55">
        <v>500000</v>
      </c>
      <c r="H17" s="55"/>
      <c r="I17" s="55"/>
      <c r="J17" s="55"/>
      <c r="K17" s="55"/>
      <c r="L17" s="55">
        <v>500000</v>
      </c>
      <c r="M17" s="55"/>
      <c r="N17" s="55"/>
      <c r="O17" s="55"/>
      <c r="P17" s="55"/>
      <c r="Q17" s="55">
        <v>500000</v>
      </c>
    </row>
    <row r="18" ht="21" customHeight="1">
      <c r="A18" s="148" t="s">
        <v>341</v>
      </c>
      <c r="B18" s="143" t="s">
        <v>656</v>
      </c>
      <c r="C18" s="143" t="s">
        <v>657</v>
      </c>
      <c r="D18" s="146" t="s">
        <v>658</v>
      </c>
      <c r="E18" s="147">
        <v>1</v>
      </c>
      <c r="F18" s="55"/>
      <c r="G18" s="55">
        <v>3500</v>
      </c>
      <c r="H18" s="55"/>
      <c r="I18" s="55"/>
      <c r="J18" s="55"/>
      <c r="K18" s="55"/>
      <c r="L18" s="55">
        <v>3500</v>
      </c>
      <c r="M18" s="55">
        <v>3500</v>
      </c>
      <c r="N18" s="55"/>
      <c r="O18" s="55"/>
      <c r="P18" s="55"/>
      <c r="Q18" s="55"/>
    </row>
    <row r="19" ht="21" customHeight="1">
      <c r="A19" s="148" t="s">
        <v>341</v>
      </c>
      <c r="B19" s="143" t="s">
        <v>659</v>
      </c>
      <c r="C19" s="143" t="s">
        <v>660</v>
      </c>
      <c r="D19" s="146" t="s">
        <v>653</v>
      </c>
      <c r="E19" s="147">
        <v>1</v>
      </c>
      <c r="F19" s="55"/>
      <c r="G19" s="55">
        <v>3000000</v>
      </c>
      <c r="H19" s="55"/>
      <c r="I19" s="55"/>
      <c r="J19" s="55"/>
      <c r="K19" s="55"/>
      <c r="L19" s="55">
        <v>3000000</v>
      </c>
      <c r="M19" s="55"/>
      <c r="N19" s="55"/>
      <c r="O19" s="55"/>
      <c r="P19" s="55"/>
      <c r="Q19" s="55">
        <v>3000000</v>
      </c>
    </row>
    <row r="20" ht="21" customHeight="1">
      <c r="A20" s="148" t="s">
        <v>341</v>
      </c>
      <c r="B20" s="143" t="s">
        <v>661</v>
      </c>
      <c r="C20" s="143" t="s">
        <v>662</v>
      </c>
      <c r="D20" s="146" t="s">
        <v>383</v>
      </c>
      <c r="E20" s="147">
        <v>1</v>
      </c>
      <c r="F20" s="55"/>
      <c r="G20" s="55">
        <v>3000000</v>
      </c>
      <c r="H20" s="55"/>
      <c r="I20" s="55"/>
      <c r="J20" s="55"/>
      <c r="K20" s="55"/>
      <c r="L20" s="55">
        <v>3000000</v>
      </c>
      <c r="M20" s="55"/>
      <c r="N20" s="55"/>
      <c r="O20" s="55"/>
      <c r="P20" s="55"/>
      <c r="Q20" s="55">
        <v>3000000</v>
      </c>
    </row>
    <row r="21" ht="21" customHeight="1">
      <c r="A21" s="148" t="s">
        <v>341</v>
      </c>
      <c r="B21" s="143" t="s">
        <v>663</v>
      </c>
      <c r="C21" s="143" t="s">
        <v>664</v>
      </c>
      <c r="D21" s="146" t="s">
        <v>653</v>
      </c>
      <c r="E21" s="147">
        <v>1</v>
      </c>
      <c r="F21" s="55">
        <v>400000</v>
      </c>
      <c r="G21" s="55">
        <v>400000</v>
      </c>
      <c r="H21" s="55"/>
      <c r="I21" s="55"/>
      <c r="J21" s="55"/>
      <c r="K21" s="55"/>
      <c r="L21" s="55">
        <v>400000</v>
      </c>
      <c r="M21" s="55"/>
      <c r="N21" s="55"/>
      <c r="O21" s="55"/>
      <c r="P21" s="55"/>
      <c r="Q21" s="55">
        <v>400000</v>
      </c>
    </row>
    <row r="22" ht="21" customHeight="1">
      <c r="A22" s="148" t="s">
        <v>341</v>
      </c>
      <c r="B22" s="143" t="s">
        <v>665</v>
      </c>
      <c r="C22" s="143" t="s">
        <v>666</v>
      </c>
      <c r="D22" s="146" t="s">
        <v>653</v>
      </c>
      <c r="E22" s="147">
        <v>1</v>
      </c>
      <c r="F22" s="55"/>
      <c r="G22" s="55">
        <v>12000000</v>
      </c>
      <c r="H22" s="55"/>
      <c r="I22" s="55"/>
      <c r="J22" s="55"/>
      <c r="K22" s="55"/>
      <c r="L22" s="55">
        <v>12000000</v>
      </c>
      <c r="M22" s="55"/>
      <c r="N22" s="55"/>
      <c r="O22" s="55"/>
      <c r="P22" s="55"/>
      <c r="Q22" s="55">
        <v>12000000</v>
      </c>
    </row>
    <row r="23" ht="21" customHeight="1">
      <c r="A23" s="148" t="s">
        <v>341</v>
      </c>
      <c r="B23" s="143" t="s">
        <v>667</v>
      </c>
      <c r="C23" s="143" t="s">
        <v>668</v>
      </c>
      <c r="D23" s="146" t="s">
        <v>383</v>
      </c>
      <c r="E23" s="147">
        <v>1</v>
      </c>
      <c r="F23" s="55">
        <v>1000000</v>
      </c>
      <c r="G23" s="55">
        <v>1000000</v>
      </c>
      <c r="H23" s="55"/>
      <c r="I23" s="55"/>
      <c r="J23" s="55"/>
      <c r="K23" s="55"/>
      <c r="L23" s="55">
        <v>1000000</v>
      </c>
      <c r="M23" s="55"/>
      <c r="N23" s="55"/>
      <c r="O23" s="55"/>
      <c r="P23" s="55"/>
      <c r="Q23" s="55">
        <v>1000000</v>
      </c>
    </row>
    <row r="24" ht="21" customHeight="1">
      <c r="A24" s="148" t="s">
        <v>341</v>
      </c>
      <c r="B24" s="143" t="s">
        <v>669</v>
      </c>
      <c r="C24" s="143" t="s">
        <v>670</v>
      </c>
      <c r="D24" s="146" t="s">
        <v>653</v>
      </c>
      <c r="E24" s="147">
        <v>1</v>
      </c>
      <c r="F24" s="55"/>
      <c r="G24" s="55">
        <v>11000000</v>
      </c>
      <c r="H24" s="55"/>
      <c r="I24" s="55"/>
      <c r="J24" s="55"/>
      <c r="K24" s="55"/>
      <c r="L24" s="55">
        <v>11000000</v>
      </c>
      <c r="M24" s="55"/>
      <c r="N24" s="55"/>
      <c r="O24" s="55"/>
      <c r="P24" s="55"/>
      <c r="Q24" s="55">
        <v>11000000</v>
      </c>
    </row>
    <row r="25" ht="21" customHeight="1">
      <c r="A25" s="148" t="s">
        <v>341</v>
      </c>
      <c r="B25" s="143" t="s">
        <v>671</v>
      </c>
      <c r="C25" s="143" t="s">
        <v>672</v>
      </c>
      <c r="D25" s="146" t="s">
        <v>653</v>
      </c>
      <c r="E25" s="147">
        <v>1</v>
      </c>
      <c r="F25" s="55">
        <v>4000000</v>
      </c>
      <c r="G25" s="55">
        <v>5000000</v>
      </c>
      <c r="H25" s="55"/>
      <c r="I25" s="55"/>
      <c r="J25" s="55"/>
      <c r="K25" s="55"/>
      <c r="L25" s="55">
        <v>5000000</v>
      </c>
      <c r="M25" s="55"/>
      <c r="N25" s="55"/>
      <c r="O25" s="55"/>
      <c r="P25" s="55"/>
      <c r="Q25" s="55">
        <v>5000000</v>
      </c>
    </row>
    <row r="26" ht="21" customHeight="1">
      <c r="A26" s="148" t="s">
        <v>341</v>
      </c>
      <c r="B26" s="143" t="s">
        <v>673</v>
      </c>
      <c r="C26" s="143" t="s">
        <v>674</v>
      </c>
      <c r="D26" s="146" t="s">
        <v>653</v>
      </c>
      <c r="E26" s="147">
        <v>1</v>
      </c>
      <c r="F26" s="55"/>
      <c r="G26" s="55">
        <v>3000000</v>
      </c>
      <c r="H26" s="55"/>
      <c r="I26" s="55"/>
      <c r="J26" s="55"/>
      <c r="K26" s="55"/>
      <c r="L26" s="55">
        <v>3000000</v>
      </c>
      <c r="M26" s="55"/>
      <c r="N26" s="55"/>
      <c r="O26" s="55"/>
      <c r="P26" s="55"/>
      <c r="Q26" s="55">
        <v>3000000</v>
      </c>
    </row>
    <row r="27" ht="21" customHeight="1">
      <c r="A27" s="148" t="s">
        <v>341</v>
      </c>
      <c r="B27" s="143" t="s">
        <v>675</v>
      </c>
      <c r="C27" s="143" t="s">
        <v>676</v>
      </c>
      <c r="D27" s="146" t="s">
        <v>653</v>
      </c>
      <c r="E27" s="147">
        <v>1</v>
      </c>
      <c r="F27" s="55"/>
      <c r="G27" s="55">
        <v>4000000</v>
      </c>
      <c r="H27" s="55"/>
      <c r="I27" s="55"/>
      <c r="J27" s="55"/>
      <c r="K27" s="55"/>
      <c r="L27" s="55">
        <v>4000000</v>
      </c>
      <c r="M27" s="55"/>
      <c r="N27" s="55"/>
      <c r="O27" s="55"/>
      <c r="P27" s="55"/>
      <c r="Q27" s="55">
        <v>4000000</v>
      </c>
    </row>
    <row r="28" ht="21" customHeight="1">
      <c r="A28" s="148" t="s">
        <v>341</v>
      </c>
      <c r="B28" s="143" t="s">
        <v>677</v>
      </c>
      <c r="C28" s="143" t="s">
        <v>678</v>
      </c>
      <c r="D28" s="146" t="s">
        <v>653</v>
      </c>
      <c r="E28" s="147">
        <v>1</v>
      </c>
      <c r="F28" s="55">
        <v>1650000</v>
      </c>
      <c r="G28" s="55">
        <v>1600000</v>
      </c>
      <c r="H28" s="55"/>
      <c r="I28" s="55"/>
      <c r="J28" s="55"/>
      <c r="K28" s="55"/>
      <c r="L28" s="55">
        <v>1600000</v>
      </c>
      <c r="M28" s="55"/>
      <c r="N28" s="55"/>
      <c r="O28" s="55"/>
      <c r="P28" s="55"/>
      <c r="Q28" s="55">
        <v>1600000</v>
      </c>
    </row>
    <row r="29" ht="21" customHeight="1">
      <c r="A29" s="148" t="s">
        <v>341</v>
      </c>
      <c r="B29" s="143" t="s">
        <v>679</v>
      </c>
      <c r="C29" s="143" t="s">
        <v>680</v>
      </c>
      <c r="D29" s="146" t="s">
        <v>383</v>
      </c>
      <c r="E29" s="147">
        <v>1</v>
      </c>
      <c r="F29" s="55">
        <v>3000000</v>
      </c>
      <c r="G29" s="55">
        <v>3000000</v>
      </c>
      <c r="H29" s="55"/>
      <c r="I29" s="55"/>
      <c r="J29" s="55"/>
      <c r="K29" s="55"/>
      <c r="L29" s="55">
        <v>3000000</v>
      </c>
      <c r="M29" s="55"/>
      <c r="N29" s="55"/>
      <c r="O29" s="55"/>
      <c r="P29" s="55"/>
      <c r="Q29" s="55">
        <v>3000000</v>
      </c>
    </row>
    <row r="30" ht="21" customHeight="1">
      <c r="A30" s="148" t="s">
        <v>341</v>
      </c>
      <c r="B30" s="143" t="s">
        <v>681</v>
      </c>
      <c r="C30" s="143" t="s">
        <v>682</v>
      </c>
      <c r="D30" s="146" t="s">
        <v>383</v>
      </c>
      <c r="E30" s="147">
        <v>1</v>
      </c>
      <c r="F30" s="55"/>
      <c r="G30" s="55">
        <v>3000000</v>
      </c>
      <c r="H30" s="55"/>
      <c r="I30" s="55"/>
      <c r="J30" s="55"/>
      <c r="K30" s="55"/>
      <c r="L30" s="55">
        <v>3000000</v>
      </c>
      <c r="M30" s="55"/>
      <c r="N30" s="55"/>
      <c r="O30" s="55"/>
      <c r="P30" s="55"/>
      <c r="Q30" s="55">
        <v>3000000</v>
      </c>
    </row>
    <row r="31" ht="21" customHeight="1">
      <c r="A31" s="148" t="s">
        <v>341</v>
      </c>
      <c r="B31" s="143" t="s">
        <v>683</v>
      </c>
      <c r="C31" s="143" t="s">
        <v>684</v>
      </c>
      <c r="D31" s="146" t="s">
        <v>383</v>
      </c>
      <c r="E31" s="147">
        <v>1</v>
      </c>
      <c r="F31" s="55"/>
      <c r="G31" s="55">
        <v>4000000</v>
      </c>
      <c r="H31" s="55"/>
      <c r="I31" s="55"/>
      <c r="J31" s="55"/>
      <c r="K31" s="55"/>
      <c r="L31" s="55">
        <v>4000000</v>
      </c>
      <c r="M31" s="55"/>
      <c r="N31" s="55"/>
      <c r="O31" s="55"/>
      <c r="P31" s="55"/>
      <c r="Q31" s="55">
        <v>4000000</v>
      </c>
    </row>
    <row r="32" ht="21" customHeight="1">
      <c r="A32" s="148" t="s">
        <v>341</v>
      </c>
      <c r="B32" s="143" t="s">
        <v>685</v>
      </c>
      <c r="C32" s="143" t="s">
        <v>686</v>
      </c>
      <c r="D32" s="146" t="s">
        <v>653</v>
      </c>
      <c r="E32" s="147">
        <v>1</v>
      </c>
      <c r="F32" s="55"/>
      <c r="G32" s="55">
        <v>3000000</v>
      </c>
      <c r="H32" s="55"/>
      <c r="I32" s="55"/>
      <c r="J32" s="55"/>
      <c r="K32" s="55"/>
      <c r="L32" s="55">
        <v>3000000</v>
      </c>
      <c r="M32" s="55"/>
      <c r="N32" s="55"/>
      <c r="O32" s="55"/>
      <c r="P32" s="55"/>
      <c r="Q32" s="55">
        <v>3000000</v>
      </c>
    </row>
    <row r="33" ht="21" customHeight="1">
      <c r="A33" s="148" t="s">
        <v>341</v>
      </c>
      <c r="B33" s="143" t="s">
        <v>687</v>
      </c>
      <c r="C33" s="143" t="s">
        <v>688</v>
      </c>
      <c r="D33" s="146" t="s">
        <v>658</v>
      </c>
      <c r="E33" s="147">
        <v>2</v>
      </c>
      <c r="F33" s="55"/>
      <c r="G33" s="55">
        <v>12000</v>
      </c>
      <c r="H33" s="55"/>
      <c r="I33" s="55"/>
      <c r="J33" s="55"/>
      <c r="K33" s="55"/>
      <c r="L33" s="55">
        <v>12000</v>
      </c>
      <c r="M33" s="55">
        <v>12000</v>
      </c>
      <c r="N33" s="55"/>
      <c r="O33" s="55"/>
      <c r="P33" s="55"/>
      <c r="Q33" s="55"/>
    </row>
    <row r="34" ht="21" customHeight="1">
      <c r="A34" s="148" t="s">
        <v>341</v>
      </c>
      <c r="B34" s="143" t="s">
        <v>689</v>
      </c>
      <c r="C34" s="143" t="s">
        <v>690</v>
      </c>
      <c r="D34" s="146" t="s">
        <v>383</v>
      </c>
      <c r="E34" s="147">
        <v>1</v>
      </c>
      <c r="F34" s="55">
        <v>6000000</v>
      </c>
      <c r="G34" s="55">
        <v>6000000</v>
      </c>
      <c r="H34" s="55"/>
      <c r="I34" s="55"/>
      <c r="J34" s="55"/>
      <c r="K34" s="55"/>
      <c r="L34" s="55">
        <v>6000000</v>
      </c>
      <c r="M34" s="55"/>
      <c r="N34" s="55"/>
      <c r="O34" s="55"/>
      <c r="P34" s="55"/>
      <c r="Q34" s="55">
        <v>6000000</v>
      </c>
    </row>
    <row r="35" ht="21" customHeight="1">
      <c r="A35" s="148" t="s">
        <v>341</v>
      </c>
      <c r="B35" s="143" t="s">
        <v>691</v>
      </c>
      <c r="C35" s="143" t="s">
        <v>692</v>
      </c>
      <c r="D35" s="146" t="s">
        <v>383</v>
      </c>
      <c r="E35" s="147">
        <v>1</v>
      </c>
      <c r="F35" s="55">
        <v>7000000</v>
      </c>
      <c r="G35" s="55">
        <v>7000000</v>
      </c>
      <c r="H35" s="55"/>
      <c r="I35" s="55"/>
      <c r="J35" s="55"/>
      <c r="K35" s="55"/>
      <c r="L35" s="55">
        <v>7000000</v>
      </c>
      <c r="M35" s="55"/>
      <c r="N35" s="55"/>
      <c r="O35" s="55"/>
      <c r="P35" s="55"/>
      <c r="Q35" s="55">
        <v>7000000</v>
      </c>
    </row>
    <row r="36" ht="21" customHeight="1">
      <c r="A36" s="148" t="s">
        <v>341</v>
      </c>
      <c r="B36" s="143" t="s">
        <v>693</v>
      </c>
      <c r="C36" s="143" t="s">
        <v>694</v>
      </c>
      <c r="D36" s="146" t="s">
        <v>653</v>
      </c>
      <c r="E36" s="147">
        <v>1</v>
      </c>
      <c r="F36" s="55"/>
      <c r="G36" s="55">
        <v>6000000</v>
      </c>
      <c r="H36" s="55"/>
      <c r="I36" s="55"/>
      <c r="J36" s="55"/>
      <c r="K36" s="55"/>
      <c r="L36" s="55">
        <v>6000000</v>
      </c>
      <c r="M36" s="55"/>
      <c r="N36" s="55"/>
      <c r="O36" s="55"/>
      <c r="P36" s="55"/>
      <c r="Q36" s="55">
        <v>6000000</v>
      </c>
    </row>
    <row r="37" ht="21" customHeight="1">
      <c r="A37" s="148" t="s">
        <v>341</v>
      </c>
      <c r="B37" s="143" t="s">
        <v>695</v>
      </c>
      <c r="C37" s="143" t="s">
        <v>696</v>
      </c>
      <c r="D37" s="146" t="s">
        <v>653</v>
      </c>
      <c r="E37" s="147">
        <v>1</v>
      </c>
      <c r="F37" s="55"/>
      <c r="G37" s="55">
        <v>3000000</v>
      </c>
      <c r="H37" s="55"/>
      <c r="I37" s="55"/>
      <c r="J37" s="55"/>
      <c r="K37" s="55"/>
      <c r="L37" s="55">
        <v>3000000</v>
      </c>
      <c r="M37" s="55"/>
      <c r="N37" s="55"/>
      <c r="O37" s="55"/>
      <c r="P37" s="55"/>
      <c r="Q37" s="55">
        <v>3000000</v>
      </c>
    </row>
    <row r="38" ht="21" customHeight="1">
      <c r="A38" s="148" t="s">
        <v>341</v>
      </c>
      <c r="B38" s="143" t="s">
        <v>697</v>
      </c>
      <c r="C38" s="143" t="s">
        <v>698</v>
      </c>
      <c r="D38" s="146" t="s">
        <v>653</v>
      </c>
      <c r="E38" s="147">
        <v>1</v>
      </c>
      <c r="F38" s="55"/>
      <c r="G38" s="55">
        <v>15000000</v>
      </c>
      <c r="H38" s="55"/>
      <c r="I38" s="55"/>
      <c r="J38" s="55"/>
      <c r="K38" s="55"/>
      <c r="L38" s="55">
        <v>15000000</v>
      </c>
      <c r="M38" s="55"/>
      <c r="N38" s="55"/>
      <c r="O38" s="55"/>
      <c r="P38" s="55"/>
      <c r="Q38" s="55">
        <v>15000000</v>
      </c>
    </row>
    <row r="39" ht="21" customHeight="1">
      <c r="A39" s="148" t="s">
        <v>341</v>
      </c>
      <c r="B39" s="143" t="s">
        <v>699</v>
      </c>
      <c r="C39" s="143" t="s">
        <v>700</v>
      </c>
      <c r="D39" s="146" t="s">
        <v>383</v>
      </c>
      <c r="E39" s="147">
        <v>1</v>
      </c>
      <c r="F39" s="55">
        <v>2000000</v>
      </c>
      <c r="G39" s="55">
        <v>2000000</v>
      </c>
      <c r="H39" s="55"/>
      <c r="I39" s="55"/>
      <c r="J39" s="55"/>
      <c r="K39" s="55"/>
      <c r="L39" s="55">
        <v>2000000</v>
      </c>
      <c r="M39" s="55"/>
      <c r="N39" s="55"/>
      <c r="O39" s="55"/>
      <c r="P39" s="55"/>
      <c r="Q39" s="55">
        <v>2000000</v>
      </c>
    </row>
    <row r="40" ht="21" customHeight="1">
      <c r="A40" s="149" t="s">
        <v>140</v>
      </c>
      <c r="B40" s="150"/>
      <c r="C40" s="150"/>
      <c r="D40" s="150"/>
      <c r="E40" s="144"/>
      <c r="F40" s="55">
        <v>32050000</v>
      </c>
      <c r="G40" s="55">
        <v>115824100</v>
      </c>
      <c r="H40" s="55">
        <v>768600</v>
      </c>
      <c r="I40" s="55"/>
      <c r="J40" s="55"/>
      <c r="K40" s="55"/>
      <c r="L40" s="55">
        <v>115055500</v>
      </c>
      <c r="M40" s="55">
        <v>15500</v>
      </c>
      <c r="N40" s="55"/>
      <c r="O40" s="55"/>
      <c r="P40" s="55"/>
      <c r="Q40" s="55">
        <v>115040000</v>
      </c>
    </row>
  </sheetData>
  <mergeCells>
    <mergeCell ref="A2:Q2"/>
    <mergeCell ref="A3:F3"/>
    <mergeCell ref="G4:Q4"/>
    <mergeCell ref="L5:Q5"/>
    <mergeCell ref="A40:E40"/>
    <mergeCell ref="A4:A6"/>
    <mergeCell ref="B4:B6"/>
    <mergeCell ref="C4:C6"/>
    <mergeCell ref="D4:D6"/>
    <mergeCell ref="E4:E6"/>
    <mergeCell ref="F4:F6"/>
    <mergeCell ref="G5:G6"/>
    <mergeCell ref="H5:H6"/>
    <mergeCell ref="I5:I6"/>
    <mergeCell ref="J5:J6"/>
    <mergeCell ref="K5:K6"/>
  </mergeCells>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6E69F8-ED68-A998-B398-AE6A79C09F98}" mc:Ignorable="x14ac xr xr2 xr3">
  <sheetPr>
    <outlinePr summaryRight="0"/>
  </sheetPr>
  <dimension ref="A1:N11"/>
  <sheetViews>
    <sheetView showZeros="0" topLeftCell="A1" workbookViewId="0">
      <selection activeCell="A11" sqref="A11"/>
    </sheetView>
  </sheetViews>
  <sheetFormatPr defaultRowHeight="14.25" defaultColWidth="9.140625" customHeight="1"/>
  <cols>
    <col min="1" max="1" width="31.421875" customWidth="1"/>
    <col min="2" max="2" width="21.7109375" customWidth="1"/>
    <col min="3" max="3" width="26.7109375" customWidth="1"/>
    <col min="4" max="14" width="16.57421875" customWidth="1"/>
  </cols>
  <sheetData>
    <row r="1" ht="13.5" customHeight="1">
      <c r="A1" s="95"/>
      <c r="B1" s="95"/>
      <c r="C1" s="95"/>
      <c r="D1" s="95"/>
      <c r="E1" s="95"/>
      <c r="F1" s="95"/>
      <c r="G1" s="95"/>
      <c r="H1" s="151"/>
      <c r="I1" s="95"/>
      <c r="J1" s="95"/>
      <c r="K1" s="95"/>
      <c r="L1" s="120"/>
      <c r="M1" s="152"/>
      <c r="N1" s="153" t="s">
        <v>701</v>
      </c>
    </row>
    <row r="2" ht="27.75" customHeight="1">
      <c r="A2" s="129" t="s">
        <v>702</v>
      </c>
      <c r="B2" s="154"/>
      <c r="C2" s="154"/>
      <c r="D2" s="154"/>
      <c r="E2" s="154"/>
      <c r="F2" s="154"/>
      <c r="G2" s="154"/>
      <c r="H2" s="155"/>
      <c r="I2" s="154"/>
      <c r="J2" s="154"/>
      <c r="K2" s="154"/>
      <c r="L2" s="31"/>
      <c r="M2" s="155"/>
      <c r="N2" s="154"/>
    </row>
    <row r="3" ht="18.75" customHeight="1">
      <c r="A3" s="156" t="str">
        <f>"单位名称："&amp;"昆明医科大学"</f>
        <v>单位名称：昆明医科大学</v>
      </c>
      <c r="B3" s="62"/>
      <c r="C3" s="62"/>
      <c r="D3" s="62"/>
      <c r="E3" s="62"/>
      <c r="F3" s="62"/>
      <c r="G3" s="62"/>
      <c r="H3" s="151"/>
      <c r="I3" s="95"/>
      <c r="J3" s="95"/>
      <c r="K3" s="95"/>
      <c r="L3" s="130"/>
      <c r="M3" s="157"/>
      <c r="N3" s="158" t="s">
        <v>171</v>
      </c>
    </row>
    <row r="4" ht="15.75" customHeight="1">
      <c r="A4" s="64" t="s">
        <v>629</v>
      </c>
      <c r="B4" s="131" t="s">
        <v>703</v>
      </c>
      <c r="C4" s="131" t="s">
        <v>704</v>
      </c>
      <c r="D4" s="67" t="s">
        <v>187</v>
      </c>
      <c r="E4" s="67"/>
      <c r="F4" s="67"/>
      <c r="G4" s="67"/>
      <c r="H4" s="132"/>
      <c r="I4" s="67"/>
      <c r="J4" s="67"/>
      <c r="K4" s="67"/>
      <c r="L4" s="133"/>
      <c r="M4" s="132"/>
      <c r="N4" s="68"/>
    </row>
    <row r="5" ht="17.25" customHeight="1">
      <c r="A5" s="107"/>
      <c r="B5" s="134"/>
      <c r="C5" s="134"/>
      <c r="D5" s="134" t="s">
        <v>37</v>
      </c>
      <c r="E5" s="134" t="s">
        <v>40</v>
      </c>
      <c r="F5" s="134" t="s">
        <v>635</v>
      </c>
      <c r="G5" s="134" t="s">
        <v>636</v>
      </c>
      <c r="H5" s="135" t="s">
        <v>637</v>
      </c>
      <c r="I5" s="136" t="s">
        <v>638</v>
      </c>
      <c r="J5" s="136"/>
      <c r="K5" s="136"/>
      <c r="L5" s="137"/>
      <c r="M5" s="138"/>
      <c r="N5" s="139"/>
    </row>
    <row r="6" ht="54" customHeight="1">
      <c r="A6" s="77"/>
      <c r="B6" s="139"/>
      <c r="C6" s="139"/>
      <c r="D6" s="139"/>
      <c r="E6" s="139"/>
      <c r="F6" s="139"/>
      <c r="G6" s="139"/>
      <c r="H6" s="140"/>
      <c r="I6" s="139" t="s">
        <v>39</v>
      </c>
      <c r="J6" s="139" t="s">
        <v>50</v>
      </c>
      <c r="K6" s="139" t="s">
        <v>194</v>
      </c>
      <c r="L6" s="69" t="s">
        <v>46</v>
      </c>
      <c r="M6" s="140" t="s">
        <v>47</v>
      </c>
      <c r="N6" s="139" t="s">
        <v>48</v>
      </c>
    </row>
    <row r="7" ht="15" customHeight="1">
      <c r="A7" s="77">
        <v>1</v>
      </c>
      <c r="B7" s="139">
        <v>2</v>
      </c>
      <c r="C7" s="139">
        <v>3</v>
      </c>
      <c r="D7" s="140">
        <v>4</v>
      </c>
      <c r="E7" s="140">
        <v>5</v>
      </c>
      <c r="F7" s="140">
        <v>6</v>
      </c>
      <c r="G7" s="140">
        <v>7</v>
      </c>
      <c r="H7" s="140">
        <v>8</v>
      </c>
      <c r="I7" s="140">
        <v>9</v>
      </c>
      <c r="J7" s="140">
        <v>10</v>
      </c>
      <c r="K7" s="140">
        <v>11</v>
      </c>
      <c r="L7" s="140">
        <v>12</v>
      </c>
      <c r="M7" s="140">
        <v>13</v>
      </c>
      <c r="N7" s="140">
        <v>14</v>
      </c>
    </row>
    <row r="8" ht="21" customHeight="1">
      <c r="A8" s="142"/>
      <c r="B8" s="143"/>
      <c r="C8" s="143"/>
      <c r="D8" s="159"/>
      <c r="E8" s="159"/>
      <c r="F8" s="159"/>
      <c r="G8" s="159"/>
      <c r="H8" s="159"/>
      <c r="I8" s="159"/>
      <c r="J8" s="159"/>
      <c r="K8" s="159"/>
      <c r="L8" s="14"/>
      <c r="M8" s="159"/>
      <c r="N8" s="159"/>
    </row>
    <row r="9" ht="21" customHeight="1">
      <c r="A9" s="142"/>
      <c r="B9" s="143"/>
      <c r="C9" s="143"/>
      <c r="D9" s="159"/>
      <c r="E9" s="159"/>
      <c r="F9" s="159"/>
      <c r="G9" s="159"/>
      <c r="H9" s="159"/>
      <c r="I9" s="159"/>
      <c r="J9" s="159"/>
      <c r="K9" s="159"/>
      <c r="L9" s="14"/>
      <c r="M9" s="159"/>
      <c r="N9" s="159"/>
    </row>
    <row r="10" ht="21" customHeight="1">
      <c r="A10" s="149" t="s">
        <v>140</v>
      </c>
      <c r="B10" s="150"/>
      <c r="C10" s="160"/>
      <c r="D10" s="159"/>
      <c r="E10" s="159"/>
      <c r="F10" s="159"/>
      <c r="G10" s="159"/>
      <c r="H10" s="159"/>
      <c r="I10" s="159"/>
      <c r="J10" s="159"/>
      <c r="K10" s="159"/>
      <c r="L10" s="14"/>
      <c r="M10" s="159"/>
      <c r="N10" s="159"/>
    </row>
    <row r="11" ht="14.25" customHeight="1">
      <c r="A11" s="161" t="s">
        <v>705</v>
      </c>
    </row>
  </sheetData>
  <mergeCells>
    <mergeCell ref="A2:N2"/>
    <mergeCell ref="A3:C3"/>
    <mergeCell ref="D4:N4"/>
    <mergeCell ref="I5:N5"/>
    <mergeCell ref="A10:C10"/>
    <mergeCell ref="A4:A6"/>
    <mergeCell ref="B4:B6"/>
    <mergeCell ref="C4:C6"/>
    <mergeCell ref="D5:D6"/>
    <mergeCell ref="E5:E6"/>
    <mergeCell ref="F5:F6"/>
    <mergeCell ref="G5:G6"/>
    <mergeCell ref="H5:H6"/>
  </mergeCells>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DF4D78-8098-A52B-03E8-01D3C51A0DF8}" mc:Ignorable="x14ac xr xr2 xr3">
  <sheetPr>
    <outlinePr summaryRight="0"/>
  </sheetPr>
  <dimension ref="A1:X17"/>
  <sheetViews>
    <sheetView showZeros="0" topLeftCell="A1" workbookViewId="0">
      <selection activeCell="B17" sqref="B17"/>
    </sheetView>
  </sheetViews>
  <sheetFormatPr defaultRowHeight="14.25" defaultColWidth="9.140625" customHeight="1"/>
  <cols>
    <col min="1" max="1" width="31.8515625" customWidth="1"/>
    <col min="2" max="15" width="17.140625" customWidth="1"/>
    <col min="16" max="24" width="17.00390625" customWidth="1"/>
  </cols>
  <sheetData>
    <row r="1" ht="13.5" customHeight="1">
      <c r="D1" s="59"/>
      <c r="W1" s="120"/>
      <c r="X1" s="120" t="s">
        <v>706</v>
      </c>
    </row>
    <row r="2" ht="27.75" customHeight="1">
      <c r="A2" s="129" t="s">
        <v>707</v>
      </c>
      <c r="B2" s="30"/>
      <c r="C2" s="30"/>
      <c r="D2" s="30"/>
      <c r="E2" s="30"/>
      <c r="F2" s="30"/>
      <c r="G2" s="30"/>
      <c r="H2" s="30"/>
      <c r="I2" s="30"/>
      <c r="J2" s="30"/>
      <c r="K2" s="30"/>
      <c r="L2" s="30"/>
      <c r="M2" s="30"/>
      <c r="N2" s="30"/>
      <c r="O2" s="30"/>
      <c r="P2" s="30"/>
      <c r="Q2" s="30"/>
      <c r="R2" s="30"/>
      <c r="S2" s="30"/>
      <c r="T2" s="30"/>
      <c r="U2" s="30"/>
      <c r="V2" s="30"/>
      <c r="W2" s="30"/>
      <c r="X2" s="30"/>
    </row>
    <row r="3" ht="18" customHeight="1">
      <c r="A3" s="156" t="str">
        <f>"单位名称："&amp;"昆明医科大学"</f>
        <v>单位名称：昆明医科大学</v>
      </c>
      <c r="B3" s="62"/>
      <c r="C3" s="62"/>
      <c r="D3" s="96"/>
      <c r="E3" s="95"/>
      <c r="F3" s="95"/>
      <c r="G3" s="95"/>
      <c r="H3" s="95"/>
      <c r="I3" s="95"/>
      <c r="W3" s="130"/>
      <c r="X3" s="130" t="s">
        <v>171</v>
      </c>
    </row>
    <row r="4" ht="19.5" customHeight="1">
      <c r="A4" s="9" t="s">
        <v>708</v>
      </c>
      <c r="B4" s="7" t="s">
        <v>187</v>
      </c>
      <c r="C4" s="88"/>
      <c r="D4" s="88"/>
      <c r="E4" s="65" t="s">
        <v>709</v>
      </c>
      <c r="F4" s="65"/>
      <c r="G4" s="65"/>
      <c r="H4" s="65"/>
      <c r="I4" s="65"/>
      <c r="J4" s="65"/>
      <c r="K4" s="65"/>
      <c r="L4" s="65"/>
      <c r="M4" s="65"/>
      <c r="N4" s="65"/>
      <c r="O4" s="65"/>
      <c r="P4" s="65"/>
      <c r="Q4" s="65"/>
      <c r="R4" s="65"/>
      <c r="S4" s="65"/>
      <c r="T4" s="65"/>
      <c r="U4" s="65"/>
      <c r="V4" s="65"/>
      <c r="W4" s="65"/>
      <c r="X4" s="65"/>
    </row>
    <row r="5" ht="40.5" customHeight="1">
      <c r="A5" s="10"/>
      <c r="B5" s="162" t="s">
        <v>37</v>
      </c>
      <c r="C5" s="64" t="s">
        <v>40</v>
      </c>
      <c r="D5" s="163" t="s">
        <v>710</v>
      </c>
      <c r="E5" s="65" t="s">
        <v>711</v>
      </c>
      <c r="F5" s="65" t="s">
        <v>712</v>
      </c>
      <c r="G5" s="65" t="s">
        <v>713</v>
      </c>
      <c r="H5" s="65" t="s">
        <v>714</v>
      </c>
      <c r="I5" s="65" t="s">
        <v>715</v>
      </c>
      <c r="J5" s="65" t="s">
        <v>716</v>
      </c>
      <c r="K5" s="65" t="s">
        <v>717</v>
      </c>
      <c r="L5" s="65" t="s">
        <v>718</v>
      </c>
      <c r="M5" s="65" t="s">
        <v>719</v>
      </c>
      <c r="N5" s="65" t="s">
        <v>720</v>
      </c>
      <c r="O5" s="65" t="s">
        <v>721</v>
      </c>
      <c r="P5" s="65" t="s">
        <v>722</v>
      </c>
      <c r="Q5" s="65" t="s">
        <v>723</v>
      </c>
      <c r="R5" s="65" t="s">
        <v>724</v>
      </c>
      <c r="S5" s="65" t="s">
        <v>725</v>
      </c>
      <c r="T5" s="65" t="s">
        <v>726</v>
      </c>
      <c r="U5" s="65" t="s">
        <v>727</v>
      </c>
      <c r="V5" s="65" t="s">
        <v>728</v>
      </c>
      <c r="W5" s="65" t="s">
        <v>729</v>
      </c>
      <c r="X5" s="65" t="s">
        <v>730</v>
      </c>
    </row>
    <row r="6" ht="19.5" customHeight="1">
      <c r="A6" s="65">
        <v>1</v>
      </c>
      <c r="B6" s="65">
        <v>2</v>
      </c>
      <c r="C6" s="65">
        <v>3</v>
      </c>
      <c r="D6" s="7">
        <v>4</v>
      </c>
      <c r="E6" s="65">
        <v>5</v>
      </c>
      <c r="F6" s="65">
        <v>6</v>
      </c>
      <c r="G6" s="65">
        <v>7</v>
      </c>
      <c r="H6" s="7">
        <v>8</v>
      </c>
      <c r="I6" s="65">
        <v>9</v>
      </c>
      <c r="J6" s="65">
        <v>10</v>
      </c>
      <c r="K6" s="65">
        <v>11</v>
      </c>
      <c r="L6" s="7">
        <v>12</v>
      </c>
      <c r="M6" s="65">
        <v>13</v>
      </c>
      <c r="N6" s="65">
        <v>14</v>
      </c>
      <c r="O6" s="65">
        <v>15</v>
      </c>
      <c r="P6" s="7">
        <v>16</v>
      </c>
      <c r="Q6" s="65">
        <v>17</v>
      </c>
      <c r="R6" s="65">
        <v>18</v>
      </c>
      <c r="S6" s="65">
        <v>19</v>
      </c>
      <c r="T6" s="7">
        <v>20</v>
      </c>
      <c r="U6" s="7">
        <v>21</v>
      </c>
      <c r="V6" s="7">
        <v>22</v>
      </c>
      <c r="W6" s="65">
        <v>23</v>
      </c>
      <c r="X6" s="65">
        <v>24</v>
      </c>
    </row>
    <row r="7" ht="28.5" customHeight="1">
      <c r="A7" s="54"/>
      <c r="B7" s="55"/>
      <c r="C7" s="55"/>
      <c r="D7" s="55"/>
      <c r="E7" s="55"/>
      <c r="F7" s="55"/>
      <c r="G7" s="55"/>
      <c r="H7" s="55"/>
      <c r="I7" s="55"/>
      <c r="J7" s="55"/>
      <c r="K7" s="55"/>
      <c r="L7" s="55"/>
      <c r="M7" s="55"/>
      <c r="N7" s="55"/>
      <c r="O7" s="55"/>
      <c r="P7" s="55"/>
      <c r="Q7" s="55"/>
      <c r="R7" s="55"/>
      <c r="S7" s="55"/>
      <c r="T7" s="55"/>
      <c r="U7" s="55"/>
      <c r="V7" s="55"/>
      <c r="W7" s="164"/>
      <c r="X7" s="55"/>
    </row>
    <row r="8" ht="30" customHeight="1">
      <c r="A8" s="54"/>
      <c r="B8" s="55"/>
      <c r="C8" s="55"/>
      <c r="D8" s="55"/>
      <c r="E8" s="55"/>
      <c r="F8" s="55"/>
      <c r="G8" s="55"/>
      <c r="H8" s="55"/>
      <c r="I8" s="55"/>
      <c r="J8" s="55"/>
      <c r="K8" s="55"/>
      <c r="L8" s="55"/>
      <c r="M8" s="55"/>
      <c r="N8" s="55"/>
      <c r="O8" s="55"/>
      <c r="P8" s="55"/>
      <c r="Q8" s="55"/>
      <c r="R8" s="55"/>
      <c r="S8" s="55"/>
      <c r="T8" s="55"/>
      <c r="U8" s="55"/>
      <c r="V8" s="55"/>
      <c r="W8" s="164"/>
      <c r="X8" s="55"/>
    </row>
    <row r="9" ht="14.25" customHeight="1">
      <c r="A9" s="161" t="s">
        <v>731</v>
      </c>
    </row>
  </sheetData>
  <mergeCells>
    <mergeCell ref="A2:X2"/>
    <mergeCell ref="A3:I3"/>
    <mergeCell ref="B4:D4"/>
    <mergeCell ref="E4:X4"/>
    <mergeCell ref="A4:A5"/>
  </mergeCells>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FEB717-44A8-3BF8-9718-A043F0109CC1}" mc:Ignorable="x14ac xr xr2 xr3">
  <sheetPr>
    <outlinePr summaryRight="0"/>
  </sheetPr>
  <dimension ref="A1:J8"/>
  <sheetViews>
    <sheetView showZeros="0" topLeftCell="A1" workbookViewId="0" tabSelected="1">
      <selection activeCell="A8" sqref="A8"/>
    </sheetView>
  </sheetViews>
  <sheetFormatPr defaultRowHeight="12" defaultColWidth="9.140625" customHeight="1"/>
  <cols>
    <col min="1" max="2" width="29.00390625" customWidth="1"/>
    <col min="3" max="3" width="16.28125" customWidth="1"/>
    <col min="4" max="4" width="15.57421875" customWidth="1"/>
    <col min="5" max="5" width="23.57421875" customWidth="1"/>
    <col min="6" max="6" width="11.28125" customWidth="1"/>
    <col min="7" max="7" width="14.8515625" customWidth="1"/>
    <col min="8" max="8" width="10.8515625" customWidth="1"/>
    <col min="9" max="9" width="13.421875" customWidth="1"/>
    <col min="10" max="10" width="38.7109375" customWidth="1"/>
  </cols>
  <sheetData>
    <row r="1" ht="12" customHeight="1">
      <c r="J1" s="120" t="s">
        <v>732</v>
      </c>
    </row>
    <row r="2" ht="28.5" customHeight="1">
      <c r="A2" s="2" t="s">
        <v>733</v>
      </c>
      <c r="B2" s="30"/>
      <c r="C2" s="30"/>
      <c r="D2" s="30"/>
      <c r="E2" s="30"/>
      <c r="F2" s="31"/>
      <c r="G2" s="30"/>
      <c r="H2" s="31"/>
      <c r="I2" s="31"/>
      <c r="J2" s="30"/>
    </row>
    <row r="3" ht="17.25" customHeight="1">
      <c r="A3" s="75" t="str">
        <f>"单位名称："&amp;"昆明医科大学"</f>
        <v>单位名称：昆明医科大学</v>
      </c>
    </row>
    <row r="4" ht="44.25" customHeight="1">
      <c r="A4" s="105" t="s">
        <v>364</v>
      </c>
      <c r="B4" s="105" t="s">
        <v>365</v>
      </c>
      <c r="C4" s="105" t="s">
        <v>366</v>
      </c>
      <c r="D4" s="105" t="s">
        <v>367</v>
      </c>
      <c r="E4" s="105" t="s">
        <v>368</v>
      </c>
      <c r="F4" s="70" t="s">
        <v>369</v>
      </c>
      <c r="G4" s="105" t="s">
        <v>370</v>
      </c>
      <c r="H4" s="70" t="s">
        <v>371</v>
      </c>
      <c r="I4" s="70" t="s">
        <v>372</v>
      </c>
      <c r="J4" s="105" t="s">
        <v>373</v>
      </c>
    </row>
    <row r="5" ht="14.25" customHeight="1">
      <c r="A5" s="105">
        <v>1</v>
      </c>
      <c r="B5" s="105">
        <v>2</v>
      </c>
      <c r="C5" s="105">
        <v>3</v>
      </c>
      <c r="D5" s="105">
        <v>4</v>
      </c>
      <c r="E5" s="105">
        <v>5</v>
      </c>
      <c r="F5" s="70">
        <v>6</v>
      </c>
      <c r="G5" s="105">
        <v>7</v>
      </c>
      <c r="H5" s="70">
        <v>8</v>
      </c>
      <c r="I5" s="70">
        <v>9</v>
      </c>
      <c r="J5" s="105">
        <v>10</v>
      </c>
    </row>
    <row r="6" ht="21.75" customHeight="1">
      <c r="A6" s="121"/>
      <c r="B6" s="122"/>
      <c r="C6" s="122"/>
      <c r="D6" s="122"/>
      <c r="E6" s="123"/>
      <c r="F6" s="124"/>
      <c r="G6" s="123"/>
      <c r="H6" s="124"/>
      <c r="I6" s="124"/>
      <c r="J6" s="123"/>
    </row>
    <row r="7" ht="60.75" customHeight="1">
      <c r="A7" s="121"/>
      <c r="B7" s="126"/>
      <c r="C7" s="126"/>
      <c r="D7" s="126"/>
      <c r="E7" s="121"/>
      <c r="F7" s="126"/>
      <c r="G7" s="121"/>
      <c r="H7" s="126"/>
      <c r="I7" s="126"/>
      <c r="J7" s="127"/>
    </row>
    <row r="8" ht="12" customHeight="1">
      <c r="A8" t="s">
        <v>731</v>
      </c>
    </row>
  </sheetData>
  <mergeCells>
    <mergeCell ref="A2:J2"/>
    <mergeCell ref="A3:H3"/>
  </mergeCells>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88CE45-3388-3BC8-4AEA-9AC2783DC17C}" mc:Ignorable="x14ac xr xr2 xr3">
  <sheetPr>
    <outlinePr summaryRight="0"/>
  </sheetPr>
  <dimension ref="A1:H34"/>
  <sheetViews>
    <sheetView showZeros="0" topLeftCell="A1" workbookViewId="0">
      <selection activeCell="A1" sqref="A1"/>
    </sheetView>
  </sheetViews>
  <sheetFormatPr defaultRowHeight="15" defaultColWidth="8.8515625" customHeight="1"/>
  <cols>
    <col min="1" max="1" width="36.00390625" customWidth="1"/>
    <col min="2" max="2" width="19.7109375" customWidth="1"/>
    <col min="3" max="3" width="33.28125" customWidth="1"/>
    <col min="4" max="4" width="34.7109375" customWidth="1"/>
    <col min="5" max="5" width="14.421875" customWidth="1"/>
    <col min="6" max="6" width="17.140625" customWidth="1"/>
    <col min="7" max="7" width="17.28125" customWidth="1"/>
    <col min="8" max="8" width="28.28125" customWidth="1"/>
  </cols>
  <sheetData>
    <row r="1" ht="18.75" customHeight="1">
      <c r="A1" s="165"/>
      <c r="B1" s="165"/>
      <c r="C1" s="165"/>
      <c r="D1" s="165"/>
      <c r="E1" s="165"/>
      <c r="F1" s="165"/>
      <c r="G1" s="165"/>
      <c r="H1" s="166" t="s">
        <v>734</v>
      </c>
    </row>
    <row r="2" ht="30.75" customHeight="1">
      <c r="A2" s="167" t="s">
        <v>735</v>
      </c>
      <c r="B2" s="167"/>
      <c r="C2" s="167"/>
      <c r="D2" s="167"/>
      <c r="E2" s="167"/>
      <c r="F2" s="167"/>
      <c r="G2" s="167"/>
      <c r="H2" s="167"/>
    </row>
    <row r="3" ht="18.75" customHeight="1">
      <c r="A3" s="165" t="str">
        <f>"单位名称："&amp;"昆明医科大学"</f>
        <v>单位名称：昆明医科大学</v>
      </c>
      <c r="B3" s="165"/>
      <c r="C3" s="165"/>
      <c r="D3" s="165"/>
      <c r="E3" s="165"/>
      <c r="F3" s="165"/>
      <c r="G3" s="165"/>
      <c r="H3" s="165"/>
    </row>
    <row r="4" ht="18.75" customHeight="1">
      <c r="A4" s="168" t="s">
        <v>180</v>
      </c>
      <c r="B4" s="168" t="s">
        <v>736</v>
      </c>
      <c r="C4" s="168" t="s">
        <v>737</v>
      </c>
      <c r="D4" s="168" t="s">
        <v>738</v>
      </c>
      <c r="E4" s="168" t="s">
        <v>739</v>
      </c>
      <c r="F4" s="168" t="s">
        <v>740</v>
      </c>
      <c r="G4" s="168"/>
      <c r="H4" s="168"/>
    </row>
    <row r="5" ht="18.75" customHeight="1">
      <c r="A5" s="168"/>
      <c r="B5" s="168"/>
      <c r="C5" s="168"/>
      <c r="D5" s="168"/>
      <c r="E5" s="168"/>
      <c r="F5" s="168" t="s">
        <v>633</v>
      </c>
      <c r="G5" s="168" t="s">
        <v>741</v>
      </c>
      <c r="H5" s="168" t="s">
        <v>742</v>
      </c>
    </row>
    <row r="6" ht="18.75" customHeight="1">
      <c r="A6" s="169" t="s">
        <v>163</v>
      </c>
      <c r="B6" s="169" t="s">
        <v>164</v>
      </c>
      <c r="C6" s="169" t="s">
        <v>165</v>
      </c>
      <c r="D6" s="169" t="s">
        <v>166</v>
      </c>
      <c r="E6" s="169" t="s">
        <v>167</v>
      </c>
      <c r="F6" s="169" t="s">
        <v>168</v>
      </c>
      <c r="G6" s="169" t="s">
        <v>565</v>
      </c>
      <c r="H6" s="169" t="s">
        <v>518</v>
      </c>
    </row>
    <row r="7" ht="30" customHeight="1">
      <c r="A7" s="170" t="s">
        <v>52</v>
      </c>
      <c r="B7" s="170"/>
      <c r="C7" s="170"/>
      <c r="D7" s="170"/>
      <c r="E7" s="168"/>
      <c r="F7" s="171">
        <v>6488</v>
      </c>
      <c r="G7" s="172"/>
      <c r="H7" s="172">
        <v>32464500</v>
      </c>
    </row>
    <row r="8" ht="30" customHeight="1">
      <c r="A8" s="173" t="s">
        <v>52</v>
      </c>
      <c r="B8" s="170" t="s">
        <v>743</v>
      </c>
      <c r="C8" s="170" t="s">
        <v>744</v>
      </c>
      <c r="D8" s="170" t="s">
        <v>745</v>
      </c>
      <c r="E8" s="168" t="s">
        <v>658</v>
      </c>
      <c r="F8" s="171">
        <v>50</v>
      </c>
      <c r="G8" s="172">
        <v>100000</v>
      </c>
      <c r="H8" s="172">
        <v>5000000</v>
      </c>
    </row>
    <row r="9" ht="30" customHeight="1">
      <c r="A9" s="173" t="s">
        <v>52</v>
      </c>
      <c r="B9" s="170" t="s">
        <v>743</v>
      </c>
      <c r="C9" s="170" t="s">
        <v>688</v>
      </c>
      <c r="D9" s="170" t="s">
        <v>746</v>
      </c>
      <c r="E9" s="168" t="s">
        <v>658</v>
      </c>
      <c r="F9" s="171">
        <v>645</v>
      </c>
      <c r="G9" s="172">
        <v>6000</v>
      </c>
      <c r="H9" s="172">
        <v>3870000</v>
      </c>
    </row>
    <row r="10" ht="30" customHeight="1">
      <c r="A10" s="173" t="s">
        <v>52</v>
      </c>
      <c r="B10" s="170" t="s">
        <v>743</v>
      </c>
      <c r="C10" s="170" t="s">
        <v>688</v>
      </c>
      <c r="D10" s="170" t="s">
        <v>747</v>
      </c>
      <c r="E10" s="168" t="s">
        <v>658</v>
      </c>
      <c r="F10" s="171">
        <v>2</v>
      </c>
      <c r="G10" s="172">
        <v>6000</v>
      </c>
      <c r="H10" s="172">
        <v>12000</v>
      </c>
    </row>
    <row r="11" ht="30" customHeight="1">
      <c r="A11" s="173" t="s">
        <v>52</v>
      </c>
      <c r="B11" s="170" t="s">
        <v>743</v>
      </c>
      <c r="C11" s="170" t="s">
        <v>748</v>
      </c>
      <c r="D11" s="170" t="s">
        <v>749</v>
      </c>
      <c r="E11" s="168" t="s">
        <v>658</v>
      </c>
      <c r="F11" s="171">
        <v>50</v>
      </c>
      <c r="G11" s="172">
        <v>9000</v>
      </c>
      <c r="H11" s="172">
        <v>450000</v>
      </c>
    </row>
    <row r="12" ht="30" customHeight="1">
      <c r="A12" s="173" t="s">
        <v>52</v>
      </c>
      <c r="B12" s="170" t="s">
        <v>743</v>
      </c>
      <c r="C12" s="170" t="s">
        <v>750</v>
      </c>
      <c r="D12" s="170" t="s">
        <v>751</v>
      </c>
      <c r="E12" s="168" t="s">
        <v>658</v>
      </c>
      <c r="F12" s="171">
        <v>27</v>
      </c>
      <c r="G12" s="172">
        <v>15000</v>
      </c>
      <c r="H12" s="172">
        <v>405000</v>
      </c>
    </row>
    <row r="13" ht="30" customHeight="1">
      <c r="A13" s="173" t="s">
        <v>52</v>
      </c>
      <c r="B13" s="170" t="s">
        <v>743</v>
      </c>
      <c r="C13" s="170" t="s">
        <v>752</v>
      </c>
      <c r="D13" s="170" t="s">
        <v>753</v>
      </c>
      <c r="E13" s="168" t="s">
        <v>658</v>
      </c>
      <c r="F13" s="171">
        <v>15</v>
      </c>
      <c r="G13" s="172">
        <v>3000</v>
      </c>
      <c r="H13" s="172">
        <v>45000</v>
      </c>
    </row>
    <row r="14" ht="30" customHeight="1">
      <c r="A14" s="173" t="s">
        <v>52</v>
      </c>
      <c r="B14" s="170" t="s">
        <v>743</v>
      </c>
      <c r="C14" s="170" t="s">
        <v>754</v>
      </c>
      <c r="D14" s="170" t="s">
        <v>755</v>
      </c>
      <c r="E14" s="168" t="s">
        <v>658</v>
      </c>
      <c r="F14" s="171">
        <v>47</v>
      </c>
      <c r="G14" s="172">
        <v>3000</v>
      </c>
      <c r="H14" s="172">
        <v>141000</v>
      </c>
    </row>
    <row r="15" ht="30" customHeight="1">
      <c r="A15" s="173" t="s">
        <v>52</v>
      </c>
      <c r="B15" s="170" t="s">
        <v>743</v>
      </c>
      <c r="C15" s="170" t="s">
        <v>756</v>
      </c>
      <c r="D15" s="170" t="s">
        <v>757</v>
      </c>
      <c r="E15" s="168" t="s">
        <v>658</v>
      </c>
      <c r="F15" s="171">
        <v>56</v>
      </c>
      <c r="G15" s="172">
        <v>15000</v>
      </c>
      <c r="H15" s="172">
        <v>840000</v>
      </c>
    </row>
    <row r="16" ht="30" customHeight="1">
      <c r="A16" s="173" t="s">
        <v>52</v>
      </c>
      <c r="B16" s="170" t="s">
        <v>743</v>
      </c>
      <c r="C16" s="170" t="s">
        <v>758</v>
      </c>
      <c r="D16" s="170" t="s">
        <v>759</v>
      </c>
      <c r="E16" s="168" t="s">
        <v>658</v>
      </c>
      <c r="F16" s="171">
        <v>5</v>
      </c>
      <c r="G16" s="172">
        <v>7500</v>
      </c>
      <c r="H16" s="172">
        <v>37500</v>
      </c>
    </row>
    <row r="17" ht="30" customHeight="1">
      <c r="A17" s="173" t="s">
        <v>52</v>
      </c>
      <c r="B17" s="170" t="s">
        <v>743</v>
      </c>
      <c r="C17" s="170" t="s">
        <v>760</v>
      </c>
      <c r="D17" s="170" t="s">
        <v>761</v>
      </c>
      <c r="E17" s="168" t="s">
        <v>658</v>
      </c>
      <c r="F17" s="171">
        <v>50</v>
      </c>
      <c r="G17" s="172">
        <v>1000</v>
      </c>
      <c r="H17" s="172">
        <v>50000</v>
      </c>
    </row>
    <row r="18" ht="30" customHeight="1">
      <c r="A18" s="173" t="s">
        <v>52</v>
      </c>
      <c r="B18" s="170" t="s">
        <v>743</v>
      </c>
      <c r="C18" s="170" t="s">
        <v>762</v>
      </c>
      <c r="D18" s="170" t="s">
        <v>763</v>
      </c>
      <c r="E18" s="168" t="s">
        <v>658</v>
      </c>
      <c r="F18" s="171">
        <v>5</v>
      </c>
      <c r="G18" s="172">
        <v>4000</v>
      </c>
      <c r="H18" s="172">
        <v>20000</v>
      </c>
    </row>
    <row r="19" ht="30" customHeight="1">
      <c r="A19" s="173" t="s">
        <v>52</v>
      </c>
      <c r="B19" s="170" t="s">
        <v>743</v>
      </c>
      <c r="C19" s="170" t="s">
        <v>764</v>
      </c>
      <c r="D19" s="170" t="s">
        <v>656</v>
      </c>
      <c r="E19" s="168" t="s">
        <v>658</v>
      </c>
      <c r="F19" s="171">
        <v>1</v>
      </c>
      <c r="G19" s="172">
        <v>3500</v>
      </c>
      <c r="H19" s="172">
        <v>3500</v>
      </c>
    </row>
    <row r="20" ht="30" customHeight="1">
      <c r="A20" s="173" t="s">
        <v>52</v>
      </c>
      <c r="B20" s="170" t="s">
        <v>743</v>
      </c>
      <c r="C20" s="170" t="s">
        <v>765</v>
      </c>
      <c r="D20" s="170" t="s">
        <v>766</v>
      </c>
      <c r="E20" s="168" t="s">
        <v>767</v>
      </c>
      <c r="F20" s="171">
        <v>290</v>
      </c>
      <c r="G20" s="172">
        <v>1400</v>
      </c>
      <c r="H20" s="172">
        <v>406000</v>
      </c>
    </row>
    <row r="21" ht="30" customHeight="1">
      <c r="A21" s="173" t="s">
        <v>52</v>
      </c>
      <c r="B21" s="170" t="s">
        <v>743</v>
      </c>
      <c r="C21" s="170" t="s">
        <v>768</v>
      </c>
      <c r="D21" s="170" t="s">
        <v>769</v>
      </c>
      <c r="E21" s="168" t="s">
        <v>658</v>
      </c>
      <c r="F21" s="171">
        <v>394</v>
      </c>
      <c r="G21" s="172">
        <v>1500</v>
      </c>
      <c r="H21" s="172">
        <v>591000</v>
      </c>
    </row>
    <row r="22" ht="30" customHeight="1">
      <c r="A22" s="173" t="s">
        <v>52</v>
      </c>
      <c r="B22" s="170" t="s">
        <v>743</v>
      </c>
      <c r="C22" s="170" t="s">
        <v>770</v>
      </c>
      <c r="D22" s="170" t="s">
        <v>771</v>
      </c>
      <c r="E22" s="168" t="s">
        <v>658</v>
      </c>
      <c r="F22" s="171">
        <v>6</v>
      </c>
      <c r="G22" s="172">
        <v>3500</v>
      </c>
      <c r="H22" s="172">
        <v>21000</v>
      </c>
    </row>
    <row r="23" ht="30" customHeight="1">
      <c r="A23" s="173" t="s">
        <v>52</v>
      </c>
      <c r="B23" s="170" t="s">
        <v>743</v>
      </c>
      <c r="C23" s="170" t="s">
        <v>772</v>
      </c>
      <c r="D23" s="170" t="s">
        <v>773</v>
      </c>
      <c r="E23" s="168" t="s">
        <v>658</v>
      </c>
      <c r="F23" s="171">
        <v>25</v>
      </c>
      <c r="G23" s="172">
        <v>900</v>
      </c>
      <c r="H23" s="172">
        <v>22500</v>
      </c>
    </row>
    <row r="24" ht="30" customHeight="1">
      <c r="A24" s="173" t="s">
        <v>52</v>
      </c>
      <c r="B24" s="170" t="s">
        <v>743</v>
      </c>
      <c r="C24" s="170" t="s">
        <v>774</v>
      </c>
      <c r="D24" s="170" t="s">
        <v>775</v>
      </c>
      <c r="E24" s="168" t="s">
        <v>658</v>
      </c>
      <c r="F24" s="171">
        <v>10</v>
      </c>
      <c r="G24" s="172">
        <v>2000</v>
      </c>
      <c r="H24" s="172">
        <v>20000</v>
      </c>
    </row>
    <row r="25" ht="30" customHeight="1">
      <c r="A25" s="173" t="s">
        <v>52</v>
      </c>
      <c r="B25" s="170" t="s">
        <v>743</v>
      </c>
      <c r="C25" s="170" t="s">
        <v>674</v>
      </c>
      <c r="D25" s="170" t="s">
        <v>776</v>
      </c>
      <c r="E25" s="168" t="s">
        <v>658</v>
      </c>
      <c r="F25" s="171">
        <v>10</v>
      </c>
      <c r="G25" s="172">
        <v>30000</v>
      </c>
      <c r="H25" s="172">
        <v>300000</v>
      </c>
    </row>
    <row r="26" ht="30" customHeight="1">
      <c r="A26" s="173" t="s">
        <v>52</v>
      </c>
      <c r="B26" s="170" t="s">
        <v>743</v>
      </c>
      <c r="C26" s="170" t="s">
        <v>777</v>
      </c>
      <c r="D26" s="170" t="s">
        <v>778</v>
      </c>
      <c r="E26" s="168" t="s">
        <v>658</v>
      </c>
      <c r="F26" s="171">
        <v>150</v>
      </c>
      <c r="G26" s="172">
        <v>100000</v>
      </c>
      <c r="H26" s="172">
        <v>15000000</v>
      </c>
    </row>
    <row r="27" ht="30" customHeight="1">
      <c r="A27" s="173" t="s">
        <v>52</v>
      </c>
      <c r="B27" s="170" t="s">
        <v>779</v>
      </c>
      <c r="C27" s="170" t="s">
        <v>780</v>
      </c>
      <c r="D27" s="170" t="s">
        <v>781</v>
      </c>
      <c r="E27" s="168" t="s">
        <v>782</v>
      </c>
      <c r="F27" s="171">
        <v>100</v>
      </c>
      <c r="G27" s="172">
        <v>2500</v>
      </c>
      <c r="H27" s="172">
        <v>250000</v>
      </c>
    </row>
    <row r="28" ht="30" customHeight="1">
      <c r="A28" s="173" t="s">
        <v>52</v>
      </c>
      <c r="B28" s="170" t="s">
        <v>779</v>
      </c>
      <c r="C28" s="170" t="s">
        <v>783</v>
      </c>
      <c r="D28" s="170" t="s">
        <v>784</v>
      </c>
      <c r="E28" s="168" t="s">
        <v>782</v>
      </c>
      <c r="F28" s="171">
        <v>1000</v>
      </c>
      <c r="G28" s="172">
        <v>2000</v>
      </c>
      <c r="H28" s="172">
        <v>2000000</v>
      </c>
    </row>
    <row r="29" ht="30" customHeight="1">
      <c r="A29" s="173" t="s">
        <v>52</v>
      </c>
      <c r="B29" s="170" t="s">
        <v>779</v>
      </c>
      <c r="C29" s="170" t="s">
        <v>785</v>
      </c>
      <c r="D29" s="170" t="s">
        <v>786</v>
      </c>
      <c r="E29" s="168" t="s">
        <v>787</v>
      </c>
      <c r="F29" s="171">
        <v>100</v>
      </c>
      <c r="G29" s="172">
        <v>800</v>
      </c>
      <c r="H29" s="172">
        <v>80000</v>
      </c>
    </row>
    <row r="30" ht="30" customHeight="1">
      <c r="A30" s="173" t="s">
        <v>52</v>
      </c>
      <c r="B30" s="170" t="s">
        <v>779</v>
      </c>
      <c r="C30" s="170" t="s">
        <v>788</v>
      </c>
      <c r="D30" s="170" t="s">
        <v>789</v>
      </c>
      <c r="E30" s="168" t="s">
        <v>787</v>
      </c>
      <c r="F30" s="171">
        <v>3000</v>
      </c>
      <c r="G30" s="172">
        <v>800</v>
      </c>
      <c r="H30" s="172">
        <v>2400000</v>
      </c>
    </row>
    <row r="31" ht="30" customHeight="1">
      <c r="A31" s="173" t="s">
        <v>52</v>
      </c>
      <c r="B31" s="170" t="s">
        <v>779</v>
      </c>
      <c r="C31" s="170" t="s">
        <v>790</v>
      </c>
      <c r="D31" s="170" t="s">
        <v>791</v>
      </c>
      <c r="E31" s="168" t="s">
        <v>473</v>
      </c>
      <c r="F31" s="171">
        <v>50</v>
      </c>
      <c r="G31" s="172">
        <v>2000</v>
      </c>
      <c r="H31" s="172">
        <v>100000</v>
      </c>
    </row>
    <row r="32" ht="30" customHeight="1">
      <c r="A32" s="173" t="s">
        <v>52</v>
      </c>
      <c r="B32" s="170" t="s">
        <v>779</v>
      </c>
      <c r="C32" s="170" t="s">
        <v>792</v>
      </c>
      <c r="D32" s="170" t="s">
        <v>793</v>
      </c>
      <c r="E32" s="168" t="s">
        <v>473</v>
      </c>
      <c r="F32" s="171">
        <v>400</v>
      </c>
      <c r="G32" s="172">
        <v>1000</v>
      </c>
      <c r="H32" s="172">
        <v>400000</v>
      </c>
    </row>
    <row r="33" ht="20.25" customHeight="1">
      <c r="A33" s="168" t="s">
        <v>37</v>
      </c>
      <c r="B33" s="168"/>
      <c r="C33" s="168"/>
      <c r="D33" s="168"/>
      <c r="E33" s="168"/>
      <c r="F33" s="171">
        <v>6488</v>
      </c>
      <c r="G33" s="172"/>
      <c r="H33" s="172">
        <v>32464500</v>
      </c>
    </row>
    <row r="34" ht="19.5" customHeight="1">
      <c r="A34" s="170" t="s">
        <v>794</v>
      </c>
      <c r="B34" s="170"/>
      <c r="C34" s="170"/>
      <c r="D34" s="170"/>
      <c r="E34" s="170"/>
      <c r="F34" s="174"/>
      <c r="G34" s="175"/>
      <c r="H34" s="175"/>
    </row>
  </sheetData>
  <mergeCells>
    <mergeCell ref="A2:H2"/>
    <mergeCell ref="F4:H4"/>
    <mergeCell ref="A33:E33"/>
    <mergeCell ref="A34:H34"/>
    <mergeCell ref="A4:A5"/>
    <mergeCell ref="B4:B5"/>
    <mergeCell ref="C4:C5"/>
    <mergeCell ref="D4:D5"/>
    <mergeCell ref="E4:E5"/>
  </mergeCells>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0F8A57-5212-95D8-5768-37FA70B05B88}" mc:Ignorable="x14ac xr xr2 xr3">
  <sheetPr>
    <outlinePr summaryRight="0"/>
  </sheetPr>
  <dimension ref="A1:K29"/>
  <sheetViews>
    <sheetView showZeros="0" topLeftCell="A1" workbookViewId="0">
      <selection activeCell="A1" sqref="A1"/>
    </sheetView>
  </sheetViews>
  <sheetFormatPr defaultRowHeight="14.25" defaultColWidth="9.140625" customHeight="1"/>
  <cols>
    <col min="1" max="1" width="16.28125" customWidth="1"/>
    <col min="2" max="2" width="29.00390625" customWidth="1"/>
    <col min="3" max="3" width="23.8515625" customWidth="1"/>
    <col min="4" max="7" width="19.57421875" customWidth="1"/>
    <col min="8" max="8" width="15.421875" customWidth="1"/>
    <col min="9" max="11" width="19.57421875" customWidth="1"/>
  </cols>
  <sheetData>
    <row r="1" ht="13.5" customHeight="1">
      <c r="D1" s="101"/>
      <c r="E1" s="101"/>
      <c r="F1" s="101"/>
      <c r="G1" s="101"/>
      <c r="K1" s="28" t="s">
        <v>795</v>
      </c>
    </row>
    <row r="2" ht="27.75" customHeight="1">
      <c r="A2" s="30" t="s">
        <v>796</v>
      </c>
      <c r="B2" s="30"/>
      <c r="C2" s="30"/>
      <c r="D2" s="30"/>
      <c r="E2" s="30"/>
      <c r="F2" s="30"/>
      <c r="G2" s="30"/>
      <c r="H2" s="30"/>
      <c r="I2" s="30"/>
      <c r="J2" s="30"/>
      <c r="K2" s="30"/>
    </row>
    <row r="3" ht="13.5" customHeight="1">
      <c r="A3" s="75" t="str">
        <f>"单位名称："&amp;"昆明医科大学"</f>
        <v>单位名称：昆明医科大学</v>
      </c>
      <c r="B3" s="102"/>
      <c r="C3" s="102"/>
      <c r="D3" s="102"/>
      <c r="E3" s="102"/>
      <c r="F3" s="102"/>
      <c r="G3" s="102"/>
      <c r="H3" s="32"/>
      <c r="I3" s="32"/>
      <c r="J3" s="32"/>
      <c r="K3" s="34" t="s">
        <v>171</v>
      </c>
    </row>
    <row r="4" ht="21.75" customHeight="1">
      <c r="A4" s="103" t="s">
        <v>288</v>
      </c>
      <c r="B4" s="103" t="s">
        <v>182</v>
      </c>
      <c r="C4" s="103" t="s">
        <v>289</v>
      </c>
      <c r="D4" s="64" t="s">
        <v>183</v>
      </c>
      <c r="E4" s="64" t="s">
        <v>184</v>
      </c>
      <c r="F4" s="64" t="s">
        <v>185</v>
      </c>
      <c r="G4" s="64" t="s">
        <v>186</v>
      </c>
      <c r="H4" s="9" t="s">
        <v>37</v>
      </c>
      <c r="I4" s="7" t="s">
        <v>797</v>
      </c>
      <c r="J4" s="88"/>
      <c r="K4" s="8"/>
    </row>
    <row r="5" ht="21.75" customHeight="1">
      <c r="A5" s="106"/>
      <c r="B5" s="106"/>
      <c r="C5" s="106"/>
      <c r="D5" s="107"/>
      <c r="E5" s="107"/>
      <c r="F5" s="107"/>
      <c r="G5" s="107"/>
      <c r="H5" s="162"/>
      <c r="I5" s="64" t="s">
        <v>40</v>
      </c>
      <c r="J5" s="64" t="s">
        <v>41</v>
      </c>
      <c r="K5" s="64" t="s">
        <v>42</v>
      </c>
    </row>
    <row r="6" ht="40.5" customHeight="1">
      <c r="A6" s="108"/>
      <c r="B6" s="108"/>
      <c r="C6" s="108"/>
      <c r="D6" s="77"/>
      <c r="E6" s="77"/>
      <c r="F6" s="77"/>
      <c r="G6" s="77"/>
      <c r="H6" s="10"/>
      <c r="I6" s="77" t="s">
        <v>39</v>
      </c>
      <c r="J6" s="77"/>
      <c r="K6" s="77"/>
    </row>
    <row r="7" ht="15" customHeight="1">
      <c r="A7" s="51">
        <v>1</v>
      </c>
      <c r="B7" s="51">
        <v>2</v>
      </c>
      <c r="C7" s="51">
        <v>3</v>
      </c>
      <c r="D7" s="51">
        <v>4</v>
      </c>
      <c r="E7" s="51">
        <v>5</v>
      </c>
      <c r="F7" s="51">
        <v>6</v>
      </c>
      <c r="G7" s="51">
        <v>7</v>
      </c>
      <c r="H7" s="51">
        <v>8</v>
      </c>
      <c r="I7" s="51">
        <v>9</v>
      </c>
      <c r="J7" s="52">
        <v>10</v>
      </c>
      <c r="K7" s="52">
        <v>11</v>
      </c>
    </row>
    <row r="8" ht="30.75" customHeight="1">
      <c r="A8" s="54"/>
      <c r="B8" s="176" t="s">
        <v>798</v>
      </c>
      <c r="C8" s="54"/>
      <c r="D8" s="54"/>
      <c r="E8" s="54"/>
      <c r="F8" s="54"/>
      <c r="G8" s="54"/>
      <c r="H8" s="55">
        <v>74900</v>
      </c>
      <c r="I8" s="55">
        <v>74900</v>
      </c>
      <c r="J8" s="55"/>
      <c r="K8" s="55"/>
    </row>
    <row r="9" ht="30.75" customHeight="1">
      <c r="A9" s="176" t="s">
        <v>293</v>
      </c>
      <c r="B9" s="176" t="s">
        <v>798</v>
      </c>
      <c r="C9" s="176" t="s">
        <v>52</v>
      </c>
      <c r="D9" s="176" t="s">
        <v>799</v>
      </c>
      <c r="E9" s="176" t="s">
        <v>800</v>
      </c>
      <c r="F9" s="176" t="s">
        <v>274</v>
      </c>
      <c r="G9" s="176" t="s">
        <v>275</v>
      </c>
      <c r="H9" s="55">
        <v>74900</v>
      </c>
      <c r="I9" s="55">
        <v>74900</v>
      </c>
      <c r="J9" s="55"/>
      <c r="K9" s="55"/>
    </row>
    <row r="10" ht="30.75" customHeight="1">
      <c r="A10" s="13"/>
      <c r="B10" s="176" t="s">
        <v>801</v>
      </c>
      <c r="C10" s="13"/>
      <c r="D10" s="13"/>
      <c r="E10" s="13"/>
      <c r="F10" s="13"/>
      <c r="G10" s="13"/>
      <c r="H10" s="55">
        <v>48601100</v>
      </c>
      <c r="I10" s="55">
        <v>48601100</v>
      </c>
      <c r="J10" s="55"/>
      <c r="K10" s="55"/>
    </row>
    <row r="11" ht="30.75" customHeight="1">
      <c r="A11" s="176" t="s">
        <v>802</v>
      </c>
      <c r="B11" s="176" t="s">
        <v>801</v>
      </c>
      <c r="C11" s="176" t="s">
        <v>52</v>
      </c>
      <c r="D11" s="176" t="s">
        <v>81</v>
      </c>
      <c r="E11" s="176" t="s">
        <v>82</v>
      </c>
      <c r="F11" s="176" t="s">
        <v>349</v>
      </c>
      <c r="G11" s="176" t="s">
        <v>350</v>
      </c>
      <c r="H11" s="55">
        <v>48601100</v>
      </c>
      <c r="I11" s="55">
        <v>48601100</v>
      </c>
      <c r="J11" s="55"/>
      <c r="K11" s="55"/>
    </row>
    <row r="12" ht="30.75" customHeight="1">
      <c r="A12" s="13"/>
      <c r="B12" s="176" t="s">
        <v>803</v>
      </c>
      <c r="C12" s="13"/>
      <c r="D12" s="13"/>
      <c r="E12" s="13"/>
      <c r="F12" s="13"/>
      <c r="G12" s="13"/>
      <c r="H12" s="55">
        <v>268400</v>
      </c>
      <c r="I12" s="55">
        <v>268400</v>
      </c>
      <c r="J12" s="55"/>
      <c r="K12" s="55"/>
    </row>
    <row r="13" ht="30.75" customHeight="1">
      <c r="A13" s="176" t="s">
        <v>293</v>
      </c>
      <c r="B13" s="176" t="s">
        <v>803</v>
      </c>
      <c r="C13" s="176" t="s">
        <v>52</v>
      </c>
      <c r="D13" s="176" t="s">
        <v>81</v>
      </c>
      <c r="E13" s="176" t="s">
        <v>82</v>
      </c>
      <c r="F13" s="176" t="s">
        <v>268</v>
      </c>
      <c r="G13" s="176" t="s">
        <v>269</v>
      </c>
      <c r="H13" s="55">
        <v>268400</v>
      </c>
      <c r="I13" s="55">
        <v>268400</v>
      </c>
      <c r="J13" s="55"/>
      <c r="K13" s="55"/>
    </row>
    <row r="14" ht="30.75" customHeight="1">
      <c r="A14" s="13"/>
      <c r="B14" s="176" t="s">
        <v>804</v>
      </c>
      <c r="C14" s="13"/>
      <c r="D14" s="13"/>
      <c r="E14" s="13"/>
      <c r="F14" s="13"/>
      <c r="G14" s="13"/>
      <c r="H14" s="55">
        <v>661000</v>
      </c>
      <c r="I14" s="55">
        <v>661000</v>
      </c>
      <c r="J14" s="55"/>
      <c r="K14" s="55"/>
    </row>
    <row r="15" ht="30.75" customHeight="1">
      <c r="A15" s="176" t="s">
        <v>293</v>
      </c>
      <c r="B15" s="176" t="s">
        <v>804</v>
      </c>
      <c r="C15" s="176" t="s">
        <v>52</v>
      </c>
      <c r="D15" s="176" t="s">
        <v>133</v>
      </c>
      <c r="E15" s="176" t="s">
        <v>132</v>
      </c>
      <c r="F15" s="176" t="s">
        <v>252</v>
      </c>
      <c r="G15" s="176" t="s">
        <v>253</v>
      </c>
      <c r="H15" s="55">
        <v>235000</v>
      </c>
      <c r="I15" s="55">
        <v>235000</v>
      </c>
      <c r="J15" s="55"/>
      <c r="K15" s="55"/>
    </row>
    <row r="16" ht="30.75" customHeight="1">
      <c r="A16" s="176" t="s">
        <v>293</v>
      </c>
      <c r="B16" s="176" t="s">
        <v>804</v>
      </c>
      <c r="C16" s="176" t="s">
        <v>52</v>
      </c>
      <c r="D16" s="176" t="s">
        <v>133</v>
      </c>
      <c r="E16" s="176" t="s">
        <v>132</v>
      </c>
      <c r="F16" s="176" t="s">
        <v>262</v>
      </c>
      <c r="G16" s="176" t="s">
        <v>263</v>
      </c>
      <c r="H16" s="55">
        <v>130000</v>
      </c>
      <c r="I16" s="55">
        <v>130000</v>
      </c>
      <c r="J16" s="55"/>
      <c r="K16" s="55"/>
    </row>
    <row r="17" ht="30.75" customHeight="1">
      <c r="A17" s="176" t="s">
        <v>293</v>
      </c>
      <c r="B17" s="176" t="s">
        <v>804</v>
      </c>
      <c r="C17" s="176" t="s">
        <v>52</v>
      </c>
      <c r="D17" s="176" t="s">
        <v>133</v>
      </c>
      <c r="E17" s="176" t="s">
        <v>132</v>
      </c>
      <c r="F17" s="176" t="s">
        <v>266</v>
      </c>
      <c r="G17" s="176" t="s">
        <v>267</v>
      </c>
      <c r="H17" s="55">
        <v>296000</v>
      </c>
      <c r="I17" s="55">
        <v>296000</v>
      </c>
      <c r="J17" s="55"/>
      <c r="K17" s="55"/>
    </row>
    <row r="18" ht="30.75" customHeight="1">
      <c r="A18" s="13"/>
      <c r="B18" s="176" t="s">
        <v>805</v>
      </c>
      <c r="C18" s="13"/>
      <c r="D18" s="13"/>
      <c r="E18" s="13"/>
      <c r="F18" s="13"/>
      <c r="G18" s="13"/>
      <c r="H18" s="55">
        <v>30000000</v>
      </c>
      <c r="I18" s="55">
        <v>30000000</v>
      </c>
      <c r="J18" s="55"/>
      <c r="K18" s="55"/>
    </row>
    <row r="19" ht="30.75" customHeight="1">
      <c r="A19" s="176" t="s">
        <v>196</v>
      </c>
      <c r="B19" s="176" t="s">
        <v>805</v>
      </c>
      <c r="C19" s="176" t="s">
        <v>52</v>
      </c>
      <c r="D19" s="176" t="s">
        <v>81</v>
      </c>
      <c r="E19" s="176" t="s">
        <v>82</v>
      </c>
      <c r="F19" s="176" t="s">
        <v>201</v>
      </c>
      <c r="G19" s="176" t="s">
        <v>202</v>
      </c>
      <c r="H19" s="55">
        <v>30000000</v>
      </c>
      <c r="I19" s="55">
        <v>30000000</v>
      </c>
      <c r="J19" s="55"/>
      <c r="K19" s="55"/>
    </row>
    <row r="20" ht="30.75" customHeight="1">
      <c r="A20" s="13"/>
      <c r="B20" s="176" t="s">
        <v>806</v>
      </c>
      <c r="C20" s="13"/>
      <c r="D20" s="13"/>
      <c r="E20" s="13"/>
      <c r="F20" s="13"/>
      <c r="G20" s="13"/>
      <c r="H20" s="55">
        <v>8880000</v>
      </c>
      <c r="I20" s="55">
        <v>8880000</v>
      </c>
      <c r="J20" s="55"/>
      <c r="K20" s="55"/>
    </row>
    <row r="21" ht="30.75" customHeight="1">
      <c r="A21" s="176" t="s">
        <v>293</v>
      </c>
      <c r="B21" s="176" t="s">
        <v>806</v>
      </c>
      <c r="C21" s="176" t="s">
        <v>52</v>
      </c>
      <c r="D21" s="176" t="s">
        <v>81</v>
      </c>
      <c r="E21" s="176" t="s">
        <v>82</v>
      </c>
      <c r="F21" s="176" t="s">
        <v>252</v>
      </c>
      <c r="G21" s="176" t="s">
        <v>253</v>
      </c>
      <c r="H21" s="55">
        <v>2000000</v>
      </c>
      <c r="I21" s="55">
        <v>2000000</v>
      </c>
      <c r="J21" s="55"/>
      <c r="K21" s="55"/>
    </row>
    <row r="22" ht="30.75" customHeight="1">
      <c r="A22" s="176" t="s">
        <v>293</v>
      </c>
      <c r="B22" s="176" t="s">
        <v>806</v>
      </c>
      <c r="C22" s="176" t="s">
        <v>52</v>
      </c>
      <c r="D22" s="176" t="s">
        <v>81</v>
      </c>
      <c r="E22" s="176" t="s">
        <v>82</v>
      </c>
      <c r="F22" s="176" t="s">
        <v>262</v>
      </c>
      <c r="G22" s="176" t="s">
        <v>263</v>
      </c>
      <c r="H22" s="55">
        <v>2000000</v>
      </c>
      <c r="I22" s="55">
        <v>2000000</v>
      </c>
      <c r="J22" s="55"/>
      <c r="K22" s="55"/>
    </row>
    <row r="23" ht="30.75" customHeight="1">
      <c r="A23" s="176" t="s">
        <v>293</v>
      </c>
      <c r="B23" s="176" t="s">
        <v>806</v>
      </c>
      <c r="C23" s="176" t="s">
        <v>52</v>
      </c>
      <c r="D23" s="176" t="s">
        <v>81</v>
      </c>
      <c r="E23" s="176" t="s">
        <v>82</v>
      </c>
      <c r="F23" s="176" t="s">
        <v>266</v>
      </c>
      <c r="G23" s="176" t="s">
        <v>267</v>
      </c>
      <c r="H23" s="55">
        <v>2000000</v>
      </c>
      <c r="I23" s="55">
        <v>2000000</v>
      </c>
      <c r="J23" s="55"/>
      <c r="K23" s="55"/>
    </row>
    <row r="24" ht="30.75" customHeight="1">
      <c r="A24" s="176" t="s">
        <v>293</v>
      </c>
      <c r="B24" s="176" t="s">
        <v>806</v>
      </c>
      <c r="C24" s="176" t="s">
        <v>52</v>
      </c>
      <c r="D24" s="176" t="s">
        <v>81</v>
      </c>
      <c r="E24" s="176" t="s">
        <v>82</v>
      </c>
      <c r="F24" s="176" t="s">
        <v>268</v>
      </c>
      <c r="G24" s="176" t="s">
        <v>269</v>
      </c>
      <c r="H24" s="55">
        <v>2000000</v>
      </c>
      <c r="I24" s="55">
        <v>2000000</v>
      </c>
      <c r="J24" s="55"/>
      <c r="K24" s="55"/>
    </row>
    <row r="25" ht="30.75" customHeight="1">
      <c r="A25" s="176" t="s">
        <v>293</v>
      </c>
      <c r="B25" s="176" t="s">
        <v>806</v>
      </c>
      <c r="C25" s="176" t="s">
        <v>52</v>
      </c>
      <c r="D25" s="176" t="s">
        <v>81</v>
      </c>
      <c r="E25" s="176" t="s">
        <v>82</v>
      </c>
      <c r="F25" s="176" t="s">
        <v>274</v>
      </c>
      <c r="G25" s="176" t="s">
        <v>275</v>
      </c>
      <c r="H25" s="55">
        <v>880000</v>
      </c>
      <c r="I25" s="55">
        <v>880000</v>
      </c>
      <c r="J25" s="55"/>
      <c r="K25" s="55"/>
    </row>
    <row r="26" ht="30.75" customHeight="1">
      <c r="A26" s="13"/>
      <c r="B26" s="176" t="s">
        <v>807</v>
      </c>
      <c r="C26" s="13"/>
      <c r="D26" s="13"/>
      <c r="E26" s="13"/>
      <c r="F26" s="13"/>
      <c r="G26" s="13"/>
      <c r="H26" s="55">
        <v>2515500</v>
      </c>
      <c r="I26" s="55">
        <v>2515500</v>
      </c>
      <c r="J26" s="55"/>
      <c r="K26" s="55"/>
    </row>
    <row r="27" ht="30.75" customHeight="1">
      <c r="A27" s="176" t="s">
        <v>293</v>
      </c>
      <c r="B27" s="176" t="s">
        <v>807</v>
      </c>
      <c r="C27" s="176" t="s">
        <v>52</v>
      </c>
      <c r="D27" s="176" t="s">
        <v>133</v>
      </c>
      <c r="E27" s="176" t="s">
        <v>132</v>
      </c>
      <c r="F27" s="176" t="s">
        <v>262</v>
      </c>
      <c r="G27" s="176" t="s">
        <v>263</v>
      </c>
      <c r="H27" s="55">
        <v>1032300</v>
      </c>
      <c r="I27" s="55">
        <v>1032300</v>
      </c>
      <c r="J27" s="55"/>
      <c r="K27" s="55"/>
    </row>
    <row r="28" ht="30.75" customHeight="1">
      <c r="A28" s="176" t="s">
        <v>293</v>
      </c>
      <c r="B28" s="176" t="s">
        <v>807</v>
      </c>
      <c r="C28" s="176" t="s">
        <v>52</v>
      </c>
      <c r="D28" s="176" t="s">
        <v>133</v>
      </c>
      <c r="E28" s="176" t="s">
        <v>132</v>
      </c>
      <c r="F28" s="176" t="s">
        <v>349</v>
      </c>
      <c r="G28" s="176" t="s">
        <v>350</v>
      </c>
      <c r="H28" s="55">
        <v>1483200</v>
      </c>
      <c r="I28" s="55">
        <v>1483200</v>
      </c>
      <c r="J28" s="55"/>
      <c r="K28" s="55"/>
    </row>
    <row r="29" ht="18.75" customHeight="1">
      <c r="A29" s="114" t="s">
        <v>140</v>
      </c>
      <c r="B29" s="115"/>
      <c r="C29" s="115"/>
      <c r="D29" s="115"/>
      <c r="E29" s="115"/>
      <c r="F29" s="115"/>
      <c r="G29" s="116"/>
      <c r="H29" s="55">
        <v>91000900</v>
      </c>
      <c r="I29" s="55">
        <v>91000900</v>
      </c>
      <c r="J29" s="55"/>
      <c r="K29" s="55"/>
    </row>
  </sheetData>
  <mergeCells>
    <mergeCell ref="A2:K2"/>
    <mergeCell ref="A3:G3"/>
    <mergeCell ref="I4:K4"/>
    <mergeCell ref="A29:G29"/>
    <mergeCell ref="A4:A6"/>
    <mergeCell ref="B4:B6"/>
    <mergeCell ref="C4:C6"/>
    <mergeCell ref="D4:D6"/>
    <mergeCell ref="E4:E6"/>
    <mergeCell ref="F4:F6"/>
    <mergeCell ref="G4:G6"/>
    <mergeCell ref="H4:H6"/>
    <mergeCell ref="I5:I6"/>
    <mergeCell ref="J5:J6"/>
    <mergeCell ref="K5:K6"/>
  </mergeCells>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0450D8-9AF2-23AC-3B48-CDCB29DEFBE8}" mc:Ignorable="x14ac xr xr2 xr3">
  <sheetPr>
    <outlinePr summaryRight="0"/>
  </sheetPr>
  <dimension ref="A1:G20"/>
  <sheetViews>
    <sheetView showZeros="0" topLeftCell="A1" workbookViewId="0">
      <selection activeCell="A1" sqref="A1"/>
    </sheetView>
  </sheetViews>
  <sheetFormatPr defaultRowHeight="14.25" defaultColWidth="9.140625" customHeight="1"/>
  <cols>
    <col min="1" max="1" width="37.7109375" customWidth="1"/>
    <col min="2" max="2" width="28.00390625" customWidth="1"/>
    <col min="3" max="3" width="37.57421875" customWidth="1"/>
    <col min="4" max="4" width="17.00390625" customWidth="1"/>
    <col min="5" max="7" width="27.00390625" customWidth="1"/>
  </cols>
  <sheetData>
    <row r="1" ht="13.5" customHeight="1">
      <c r="D1" s="101"/>
      <c r="G1" s="28" t="s">
        <v>808</v>
      </c>
    </row>
    <row r="2" ht="27.75" customHeight="1">
      <c r="A2" s="84" t="s">
        <v>809</v>
      </c>
      <c r="B2" s="84"/>
      <c r="C2" s="84"/>
      <c r="D2" s="84"/>
      <c r="E2" s="84"/>
      <c r="F2" s="84"/>
      <c r="G2" s="84"/>
    </row>
    <row r="3" ht="13.5" customHeight="1">
      <c r="A3" s="75" t="str">
        <f>"单位名称："&amp;"昆明医科大学"</f>
        <v>单位名称：昆明医科大学</v>
      </c>
      <c r="B3" s="102"/>
      <c r="C3" s="102"/>
      <c r="D3" s="102"/>
      <c r="E3" s="32"/>
      <c r="F3" s="32"/>
      <c r="G3" s="34" t="s">
        <v>171</v>
      </c>
    </row>
    <row r="4" ht="21.75" customHeight="1">
      <c r="A4" s="103" t="s">
        <v>289</v>
      </c>
      <c r="B4" s="103" t="s">
        <v>288</v>
      </c>
      <c r="C4" s="103" t="s">
        <v>182</v>
      </c>
      <c r="D4" s="64" t="s">
        <v>810</v>
      </c>
      <c r="E4" s="7" t="s">
        <v>40</v>
      </c>
      <c r="F4" s="88"/>
      <c r="G4" s="8"/>
    </row>
    <row r="5" ht="21.75" customHeight="1">
      <c r="A5" s="106"/>
      <c r="B5" s="106"/>
      <c r="C5" s="106"/>
      <c r="D5" s="107"/>
      <c r="E5" s="9" t="s">
        <v>811</v>
      </c>
      <c r="F5" s="64" t="s">
        <v>812</v>
      </c>
      <c r="G5" s="64" t="s">
        <v>813</v>
      </c>
    </row>
    <row r="6" ht="40.5" customHeight="1">
      <c r="A6" s="108"/>
      <c r="B6" s="108"/>
      <c r="C6" s="108"/>
      <c r="D6" s="77"/>
      <c r="E6" s="10"/>
      <c r="F6" s="77" t="s">
        <v>39</v>
      </c>
      <c r="G6" s="77"/>
    </row>
    <row r="7" ht="15" customHeight="1">
      <c r="A7" s="51">
        <v>1</v>
      </c>
      <c r="B7" s="51">
        <v>2</v>
      </c>
      <c r="C7" s="51">
        <v>3</v>
      </c>
      <c r="D7" s="51">
        <v>4</v>
      </c>
      <c r="E7" s="51">
        <v>5</v>
      </c>
      <c r="F7" s="51">
        <v>6</v>
      </c>
      <c r="G7" s="51">
        <v>7</v>
      </c>
    </row>
    <row r="8" ht="30" customHeight="1">
      <c r="A8" s="176" t="s">
        <v>52</v>
      </c>
      <c r="B8" s="177"/>
      <c r="C8" s="177"/>
      <c r="D8" s="176"/>
      <c r="E8" s="55">
        <v>24056400</v>
      </c>
      <c r="F8" s="55">
        <v>24056400</v>
      </c>
      <c r="G8" s="55">
        <v>24056400</v>
      </c>
    </row>
    <row r="9" ht="30" customHeight="1">
      <c r="A9" s="176"/>
      <c r="B9" s="176" t="s">
        <v>814</v>
      </c>
      <c r="C9" s="176" t="s">
        <v>355</v>
      </c>
      <c r="D9" s="176" t="s">
        <v>815</v>
      </c>
      <c r="E9" s="55">
        <v>120000</v>
      </c>
      <c r="F9" s="55">
        <v>120000</v>
      </c>
      <c r="G9" s="55">
        <v>120000</v>
      </c>
    </row>
    <row r="10" ht="30" customHeight="1">
      <c r="A10" s="13"/>
      <c r="B10" s="176" t="s">
        <v>816</v>
      </c>
      <c r="C10" s="176" t="s">
        <v>360</v>
      </c>
      <c r="D10" s="176" t="s">
        <v>815</v>
      </c>
      <c r="E10" s="55">
        <v>730000</v>
      </c>
      <c r="F10" s="55">
        <v>730000</v>
      </c>
      <c r="G10" s="55">
        <v>730000</v>
      </c>
    </row>
    <row r="11" ht="30" customHeight="1">
      <c r="A11" s="13"/>
      <c r="B11" s="176" t="s">
        <v>816</v>
      </c>
      <c r="C11" s="176" t="s">
        <v>351</v>
      </c>
      <c r="D11" s="176" t="s">
        <v>815</v>
      </c>
      <c r="E11" s="55">
        <v>7166000</v>
      </c>
      <c r="F11" s="55">
        <v>7166000</v>
      </c>
      <c r="G11" s="55">
        <v>7166000</v>
      </c>
    </row>
    <row r="12" ht="30" customHeight="1">
      <c r="A12" s="13"/>
      <c r="B12" s="176" t="s">
        <v>816</v>
      </c>
      <c r="C12" s="176" t="s">
        <v>353</v>
      </c>
      <c r="D12" s="176" t="s">
        <v>815</v>
      </c>
      <c r="E12" s="55">
        <v>50000</v>
      </c>
      <c r="F12" s="55">
        <v>50000</v>
      </c>
      <c r="G12" s="55">
        <v>50000</v>
      </c>
    </row>
    <row r="13" ht="30" customHeight="1">
      <c r="A13" s="13"/>
      <c r="B13" s="176" t="s">
        <v>817</v>
      </c>
      <c r="C13" s="176" t="s">
        <v>320</v>
      </c>
      <c r="D13" s="176" t="s">
        <v>815</v>
      </c>
      <c r="E13" s="55">
        <v>1800000</v>
      </c>
      <c r="F13" s="55">
        <v>1800000</v>
      </c>
      <c r="G13" s="55">
        <v>1800000</v>
      </c>
    </row>
    <row r="14" ht="30" customHeight="1">
      <c r="A14" s="13"/>
      <c r="B14" s="176" t="s">
        <v>817</v>
      </c>
      <c r="C14" s="176" t="s">
        <v>326</v>
      </c>
      <c r="D14" s="176" t="s">
        <v>815</v>
      </c>
      <c r="E14" s="55">
        <v>1310400</v>
      </c>
      <c r="F14" s="55">
        <v>1310400</v>
      </c>
      <c r="G14" s="55">
        <v>1310400</v>
      </c>
    </row>
    <row r="15" ht="30" customHeight="1">
      <c r="A15" s="13"/>
      <c r="B15" s="176" t="s">
        <v>817</v>
      </c>
      <c r="C15" s="176" t="s">
        <v>347</v>
      </c>
      <c r="D15" s="176" t="s">
        <v>815</v>
      </c>
      <c r="E15" s="55">
        <v>1200000</v>
      </c>
      <c r="F15" s="55">
        <v>1200000</v>
      </c>
      <c r="G15" s="55">
        <v>1200000</v>
      </c>
    </row>
    <row r="16" ht="30" customHeight="1">
      <c r="A16" s="13"/>
      <c r="B16" s="176" t="s">
        <v>817</v>
      </c>
      <c r="C16" s="176" t="s">
        <v>322</v>
      </c>
      <c r="D16" s="176" t="s">
        <v>815</v>
      </c>
      <c r="E16" s="55">
        <v>1540000</v>
      </c>
      <c r="F16" s="55">
        <v>1540000</v>
      </c>
      <c r="G16" s="55">
        <v>1540000</v>
      </c>
    </row>
    <row r="17" ht="30" customHeight="1">
      <c r="A17" s="13"/>
      <c r="B17" s="176" t="s">
        <v>817</v>
      </c>
      <c r="C17" s="176" t="s">
        <v>358</v>
      </c>
      <c r="D17" s="176" t="s">
        <v>815</v>
      </c>
      <c r="E17" s="55">
        <v>7840000</v>
      </c>
      <c r="F17" s="55">
        <v>7840000</v>
      </c>
      <c r="G17" s="55">
        <v>7840000</v>
      </c>
    </row>
    <row r="18" ht="30" customHeight="1">
      <c r="A18" s="13"/>
      <c r="B18" s="176" t="s">
        <v>817</v>
      </c>
      <c r="C18" s="176" t="s">
        <v>318</v>
      </c>
      <c r="D18" s="176" t="s">
        <v>815</v>
      </c>
      <c r="E18" s="55">
        <v>1800000</v>
      </c>
      <c r="F18" s="55">
        <v>1800000</v>
      </c>
      <c r="G18" s="55">
        <v>1800000</v>
      </c>
    </row>
    <row r="19" ht="30" customHeight="1">
      <c r="A19" s="13"/>
      <c r="B19" s="176" t="s">
        <v>817</v>
      </c>
      <c r="C19" s="176" t="s">
        <v>324</v>
      </c>
      <c r="D19" s="176" t="s">
        <v>815</v>
      </c>
      <c r="E19" s="55">
        <v>500000</v>
      </c>
      <c r="F19" s="55">
        <v>500000</v>
      </c>
      <c r="G19" s="55">
        <v>500000</v>
      </c>
    </row>
    <row r="20" ht="18.75" customHeight="1">
      <c r="A20" s="178" t="s">
        <v>37</v>
      </c>
      <c r="B20" s="179" t="s">
        <v>818</v>
      </c>
      <c r="C20" s="179"/>
      <c r="D20" s="180"/>
      <c r="E20" s="55">
        <v>24056400</v>
      </c>
      <c r="F20" s="55">
        <v>24056400</v>
      </c>
      <c r="G20" s="55">
        <v>24056400</v>
      </c>
    </row>
  </sheetData>
  <mergeCells>
    <mergeCell ref="A2:G2"/>
    <mergeCell ref="A3:D3"/>
    <mergeCell ref="E4:G4"/>
    <mergeCell ref="A20:D20"/>
    <mergeCell ref="A4:A6"/>
    <mergeCell ref="B4:B6"/>
    <mergeCell ref="C4:C6"/>
    <mergeCell ref="D4:D6"/>
    <mergeCell ref="E5:E6"/>
    <mergeCell ref="F5:F6"/>
    <mergeCell ref="G5:G6"/>
  </mergeCells>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BB14E4-EF98-45E5-0888-AABDCD530A0A}" mc:Ignorable="x14ac xr xr2 xr3">
  <sheetPr>
    <outlinePr summaryRight="0"/>
  </sheetPr>
  <dimension ref="A1:S10"/>
  <sheetViews>
    <sheetView showZeros="0" topLeftCell="A1" workbookViewId="0">
      <selection activeCell="A1" sqref="A1"/>
    </sheetView>
  </sheetViews>
  <sheetFormatPr defaultRowHeight="14.25" defaultColWidth="8.00390625" customHeight="1"/>
  <cols>
    <col min="1" max="1" width="21.140625" customWidth="1"/>
    <col min="2" max="2" width="35.28125" customWidth="1"/>
    <col min="3" max="19" width="16.140625" customWidth="1"/>
  </cols>
  <sheetData>
    <row r="1" ht="12" customHeight="1">
      <c r="A1" s="26"/>
      <c r="J1" s="27"/>
      <c r="R1" s="28" t="s">
        <v>33</v>
      </c>
    </row>
    <row r="2" ht="36" customHeight="1">
      <c r="A2" s="29" t="s">
        <v>34</v>
      </c>
      <c r="B2" s="30"/>
      <c r="C2" s="30"/>
      <c r="D2" s="30"/>
      <c r="E2" s="30"/>
      <c r="F2" s="30"/>
      <c r="G2" s="30"/>
      <c r="H2" s="30"/>
      <c r="I2" s="30"/>
      <c r="J2" s="31"/>
      <c r="K2" s="30"/>
      <c r="L2" s="30"/>
      <c r="M2" s="30"/>
      <c r="N2" s="30"/>
      <c r="O2" s="30"/>
      <c r="P2" s="30"/>
      <c r="Q2" s="30"/>
      <c r="R2" s="30"/>
      <c r="S2" s="30"/>
    </row>
    <row r="3" ht="20.25" customHeight="1">
      <c r="A3" s="4" t="str">
        <f>"单位名称："&amp;"昆明医科大学"</f>
        <v>单位名称：昆明医科大学</v>
      </c>
      <c r="B3" s="32"/>
      <c r="C3" s="32"/>
      <c r="D3" s="32"/>
      <c r="E3" s="32"/>
      <c r="F3" s="32"/>
      <c r="G3" s="32"/>
      <c r="H3" s="32"/>
      <c r="I3" s="32"/>
      <c r="J3" s="33"/>
      <c r="K3" s="32"/>
      <c r="L3" s="32"/>
      <c r="M3" s="32"/>
      <c r="N3" s="34"/>
      <c r="O3" s="34"/>
      <c r="P3" s="34"/>
      <c r="Q3" s="34"/>
      <c r="R3" s="34" t="s">
        <v>3</v>
      </c>
      <c r="S3" s="34" t="s">
        <v>3</v>
      </c>
    </row>
    <row r="4" ht="18.75" customHeight="1">
      <c r="A4" s="35" t="s">
        <v>35</v>
      </c>
      <c r="B4" s="36" t="s">
        <v>36</v>
      </c>
      <c r="C4" s="36" t="s">
        <v>37</v>
      </c>
      <c r="D4" s="37" t="s">
        <v>38</v>
      </c>
      <c r="E4" s="38"/>
      <c r="F4" s="38"/>
      <c r="G4" s="38"/>
      <c r="H4" s="38"/>
      <c r="I4" s="38"/>
      <c r="J4" s="39"/>
      <c r="K4" s="38"/>
      <c r="L4" s="38"/>
      <c r="M4" s="38"/>
      <c r="N4" s="40"/>
      <c r="O4" s="40" t="s">
        <v>27</v>
      </c>
      <c r="P4" s="40"/>
      <c r="Q4" s="40"/>
      <c r="R4" s="40"/>
      <c r="S4" s="40"/>
    </row>
    <row r="5" ht="18" customHeight="1">
      <c r="A5" s="41"/>
      <c r="B5" s="42"/>
      <c r="C5" s="42"/>
      <c r="D5" s="42" t="s">
        <v>39</v>
      </c>
      <c r="E5" s="42" t="s">
        <v>40</v>
      </c>
      <c r="F5" s="42" t="s">
        <v>41</v>
      </c>
      <c r="G5" s="42" t="s">
        <v>42</v>
      </c>
      <c r="H5" s="42" t="s">
        <v>43</v>
      </c>
      <c r="I5" s="43" t="s">
        <v>44</v>
      </c>
      <c r="J5" s="44"/>
      <c r="K5" s="43" t="s">
        <v>45</v>
      </c>
      <c r="L5" s="43" t="s">
        <v>46</v>
      </c>
      <c r="M5" s="43" t="s">
        <v>47</v>
      </c>
      <c r="N5" s="45" t="s">
        <v>48</v>
      </c>
      <c r="O5" s="46" t="s">
        <v>39</v>
      </c>
      <c r="P5" s="46" t="s">
        <v>40</v>
      </c>
      <c r="Q5" s="46" t="s">
        <v>41</v>
      </c>
      <c r="R5" s="46" t="s">
        <v>42</v>
      </c>
      <c r="S5" s="46" t="s">
        <v>49</v>
      </c>
    </row>
    <row r="6" ht="29.25" customHeight="1">
      <c r="A6" s="47"/>
      <c r="B6" s="48"/>
      <c r="C6" s="48"/>
      <c r="D6" s="48"/>
      <c r="E6" s="48"/>
      <c r="F6" s="48"/>
      <c r="G6" s="48"/>
      <c r="H6" s="48"/>
      <c r="I6" s="49" t="s">
        <v>39</v>
      </c>
      <c r="J6" s="49" t="s">
        <v>50</v>
      </c>
      <c r="K6" s="49" t="s">
        <v>45</v>
      </c>
      <c r="L6" s="49" t="s">
        <v>46</v>
      </c>
      <c r="M6" s="49" t="s">
        <v>47</v>
      </c>
      <c r="N6" s="49" t="s">
        <v>48</v>
      </c>
      <c r="O6" s="49"/>
      <c r="P6" s="49"/>
      <c r="Q6" s="49"/>
      <c r="R6" s="49"/>
      <c r="S6" s="49"/>
    </row>
    <row r="7" ht="16.5" customHeight="1">
      <c r="A7" s="50">
        <v>1</v>
      </c>
      <c r="B7" s="51">
        <v>2</v>
      </c>
      <c r="C7" s="51">
        <v>3</v>
      </c>
      <c r="D7" s="51">
        <v>4</v>
      </c>
      <c r="E7" s="50">
        <v>5</v>
      </c>
      <c r="F7" s="51">
        <v>6</v>
      </c>
      <c r="G7" s="51">
        <v>7</v>
      </c>
      <c r="H7" s="50">
        <v>8</v>
      </c>
      <c r="I7" s="51">
        <v>9</v>
      </c>
      <c r="J7" s="52">
        <v>10</v>
      </c>
      <c r="K7" s="52">
        <v>11</v>
      </c>
      <c r="L7" s="53">
        <v>12</v>
      </c>
      <c r="M7" s="52">
        <v>13</v>
      </c>
      <c r="N7" s="52">
        <v>14</v>
      </c>
      <c r="O7" s="52">
        <v>15</v>
      </c>
      <c r="P7" s="52">
        <v>16</v>
      </c>
      <c r="Q7" s="52">
        <v>17</v>
      </c>
      <c r="R7" s="52">
        <v>18</v>
      </c>
      <c r="S7" s="52">
        <v>19</v>
      </c>
    </row>
    <row r="8" ht="31.5" customHeight="1">
      <c r="A8" s="54" t="s">
        <v>51</v>
      </c>
      <c r="B8" s="54" t="s">
        <v>52</v>
      </c>
      <c r="C8" s="55">
        <v>1772337571.78</v>
      </c>
      <c r="D8" s="12">
        <v>1056982042.25</v>
      </c>
      <c r="E8" s="14">
        <v>481510900</v>
      </c>
      <c r="F8" s="14"/>
      <c r="G8" s="14"/>
      <c r="H8" s="14">
        <v>275231500</v>
      </c>
      <c r="I8" s="14">
        <v>300239642.25</v>
      </c>
      <c r="J8" s="14">
        <v>149139642.25</v>
      </c>
      <c r="K8" s="14"/>
      <c r="L8" s="14"/>
      <c r="M8" s="14"/>
      <c r="N8" s="14">
        <v>151100000</v>
      </c>
      <c r="O8" s="14">
        <v>715355529.53</v>
      </c>
      <c r="P8" s="14">
        <v>111409529.53</v>
      </c>
      <c r="Q8" s="14">
        <v>1367900</v>
      </c>
      <c r="R8" s="14"/>
      <c r="S8" s="14">
        <v>602578100</v>
      </c>
    </row>
    <row r="9" ht="31.5" customHeight="1">
      <c r="A9" s="56" t="s">
        <v>53</v>
      </c>
      <c r="B9" s="56" t="s">
        <v>52</v>
      </c>
      <c r="C9" s="55">
        <v>1772337571.78</v>
      </c>
      <c r="D9" s="12">
        <v>1056982042.25</v>
      </c>
      <c r="E9" s="14">
        <v>481510900</v>
      </c>
      <c r="F9" s="14"/>
      <c r="G9" s="14"/>
      <c r="H9" s="14">
        <v>275231500</v>
      </c>
      <c r="I9" s="14">
        <v>300239642.25</v>
      </c>
      <c r="J9" s="14">
        <v>149139642.25</v>
      </c>
      <c r="K9" s="14"/>
      <c r="L9" s="14"/>
      <c r="M9" s="14"/>
      <c r="N9" s="14">
        <v>151100000</v>
      </c>
      <c r="O9" s="14">
        <v>715355529.53</v>
      </c>
      <c r="P9" s="14">
        <v>111409529.53</v>
      </c>
      <c r="Q9" s="14">
        <v>1367900</v>
      </c>
      <c r="R9" s="14"/>
      <c r="S9" s="14">
        <v>602578100</v>
      </c>
    </row>
    <row r="10" ht="16.5" customHeight="1">
      <c r="A10" s="57" t="s">
        <v>37</v>
      </c>
      <c r="B10" s="58"/>
      <c r="C10" s="12">
        <v>1772337571.78</v>
      </c>
      <c r="D10" s="12">
        <v>1056982042.25</v>
      </c>
      <c r="E10" s="14">
        <v>481510900</v>
      </c>
      <c r="F10" s="14"/>
      <c r="G10" s="14"/>
      <c r="H10" s="14">
        <v>275231500</v>
      </c>
      <c r="I10" s="14">
        <v>300239642.25</v>
      </c>
      <c r="J10" s="14">
        <v>149139642.25</v>
      </c>
      <c r="K10" s="14"/>
      <c r="L10" s="14"/>
      <c r="M10" s="14"/>
      <c r="N10" s="14">
        <v>151100000</v>
      </c>
      <c r="O10" s="14">
        <v>715355529.53</v>
      </c>
      <c r="P10" s="14">
        <v>111409529.53</v>
      </c>
      <c r="Q10" s="14">
        <v>1367900</v>
      </c>
      <c r="R10" s="14"/>
      <c r="S10" s="14">
        <v>602578100</v>
      </c>
    </row>
  </sheetData>
  <mergeCells>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08988-3588-3A18-A628-8BE666A3DBF8}" mc:Ignorable="x14ac xr xr2 xr3">
  <sheetPr>
    <outlinePr summaryRight="0"/>
  </sheetPr>
  <dimension ref="A1:O45"/>
  <sheetViews>
    <sheetView showZeros="0" topLeftCell="A1" workbookViewId="0">
      <selection activeCell="A1" sqref="A1"/>
    </sheetView>
  </sheetViews>
  <sheetFormatPr defaultRowHeight="14.25" defaultColWidth="9.140625" customHeight="1"/>
  <cols>
    <col min="1" max="1" width="14.28125" customWidth="1"/>
    <col min="2" max="2" width="32.57421875" customWidth="1"/>
    <col min="3" max="6" width="18.8515625" customWidth="1"/>
    <col min="7" max="7" width="21.28125" customWidth="1"/>
    <col min="8" max="9" width="18.8515625" customWidth="1"/>
    <col min="10" max="10" width="17.8515625" customWidth="1"/>
    <col min="11" max="15" width="18.8515625" customWidth="1"/>
  </cols>
  <sheetData>
    <row r="1" ht="15.75" customHeight="1">
      <c r="O1" s="59" t="s">
        <v>54</v>
      </c>
    </row>
    <row r="2" ht="28.5" customHeight="1">
      <c r="A2" s="30" t="s">
        <v>55</v>
      </c>
      <c r="B2" s="30"/>
      <c r="C2" s="30"/>
      <c r="D2" s="30"/>
      <c r="E2" s="30"/>
      <c r="F2" s="30"/>
      <c r="G2" s="30"/>
      <c r="H2" s="30"/>
      <c r="I2" s="30"/>
      <c r="J2" s="30"/>
      <c r="K2" s="30"/>
      <c r="L2" s="30"/>
      <c r="M2" s="30"/>
      <c r="N2" s="30"/>
      <c r="O2" s="30"/>
    </row>
    <row r="3" ht="15" customHeight="1">
      <c r="A3" s="60" t="str">
        <f>"单位名称："&amp;"昆明医科大学"</f>
        <v>单位名称：昆明医科大学</v>
      </c>
      <c r="B3" s="61"/>
      <c r="C3" s="62"/>
      <c r="D3" s="62"/>
      <c r="E3" s="62"/>
      <c r="F3" s="62"/>
      <c r="G3" s="32"/>
      <c r="H3" s="62"/>
      <c r="I3" s="62"/>
      <c r="J3" s="32"/>
      <c r="K3" s="62"/>
      <c r="L3" s="62"/>
      <c r="M3" s="32"/>
      <c r="N3" s="32"/>
      <c r="O3" s="63" t="s">
        <v>3</v>
      </c>
    </row>
    <row r="4" ht="18.75" customHeight="1">
      <c r="A4" s="64" t="s">
        <v>56</v>
      </c>
      <c r="B4" s="64" t="s">
        <v>57</v>
      </c>
      <c r="C4" s="9" t="s">
        <v>37</v>
      </c>
      <c r="D4" s="65" t="s">
        <v>40</v>
      </c>
      <c r="E4" s="65"/>
      <c r="F4" s="65"/>
      <c r="G4" s="66" t="s">
        <v>41</v>
      </c>
      <c r="H4" s="64" t="s">
        <v>42</v>
      </c>
      <c r="I4" s="64" t="s">
        <v>58</v>
      </c>
      <c r="J4" s="7" t="s">
        <v>59</v>
      </c>
      <c r="K4" s="67" t="s">
        <v>60</v>
      </c>
      <c r="L4" s="67" t="s">
        <v>61</v>
      </c>
      <c r="M4" s="67" t="s">
        <v>62</v>
      </c>
      <c r="N4" s="67" t="s">
        <v>63</v>
      </c>
      <c r="O4" s="68" t="s">
        <v>64</v>
      </c>
    </row>
    <row r="5" ht="30" customHeight="1">
      <c r="A5" s="10"/>
      <c r="B5" s="10"/>
      <c r="C5" s="10"/>
      <c r="D5" s="65" t="s">
        <v>39</v>
      </c>
      <c r="E5" s="65" t="s">
        <v>65</v>
      </c>
      <c r="F5" s="65" t="s">
        <v>66</v>
      </c>
      <c r="G5" s="10"/>
      <c r="H5" s="10"/>
      <c r="I5" s="10"/>
      <c r="J5" s="65" t="s">
        <v>39</v>
      </c>
      <c r="K5" s="69" t="s">
        <v>60</v>
      </c>
      <c r="L5" s="69" t="s">
        <v>61</v>
      </c>
      <c r="M5" s="69" t="s">
        <v>62</v>
      </c>
      <c r="N5" s="69" t="s">
        <v>63</v>
      </c>
      <c r="O5" s="69" t="s">
        <v>64</v>
      </c>
    </row>
    <row r="6" ht="16.5" customHeight="1">
      <c r="A6" s="65">
        <v>1</v>
      </c>
      <c r="B6" s="65">
        <v>2</v>
      </c>
      <c r="C6" s="65">
        <v>3</v>
      </c>
      <c r="D6" s="65">
        <v>4</v>
      </c>
      <c r="E6" s="65">
        <v>5</v>
      </c>
      <c r="F6" s="65">
        <v>6</v>
      </c>
      <c r="G6" s="65">
        <v>7</v>
      </c>
      <c r="H6" s="70">
        <v>8</v>
      </c>
      <c r="I6" s="70">
        <v>9</v>
      </c>
      <c r="J6" s="70">
        <v>10</v>
      </c>
      <c r="K6" s="70">
        <v>11</v>
      </c>
      <c r="L6" s="70">
        <v>12</v>
      </c>
      <c r="M6" s="70">
        <v>13</v>
      </c>
      <c r="N6" s="70">
        <v>14</v>
      </c>
      <c r="O6" s="65">
        <v>15</v>
      </c>
    </row>
    <row r="7" ht="20.25" customHeight="1">
      <c r="A7" s="54" t="s">
        <v>67</v>
      </c>
      <c r="B7" s="54" t="s">
        <v>68</v>
      </c>
      <c r="C7" s="12">
        <v>1250000</v>
      </c>
      <c r="D7" s="12">
        <v>1250000</v>
      </c>
      <c r="E7" s="12"/>
      <c r="F7" s="12">
        <v>1250000</v>
      </c>
      <c r="G7" s="14"/>
      <c r="H7" s="12"/>
      <c r="I7" s="12"/>
      <c r="J7" s="12"/>
      <c r="K7" s="12"/>
      <c r="L7" s="12"/>
      <c r="M7" s="14"/>
      <c r="N7" s="12"/>
      <c r="O7" s="12"/>
    </row>
    <row r="8" ht="20.25" customHeight="1">
      <c r="A8" s="56" t="s">
        <v>69</v>
      </c>
      <c r="B8" s="56" t="s">
        <v>70</v>
      </c>
      <c r="C8" s="12">
        <v>1200000</v>
      </c>
      <c r="D8" s="12">
        <v>1200000</v>
      </c>
      <c r="E8" s="12"/>
      <c r="F8" s="12">
        <v>1200000</v>
      </c>
      <c r="G8" s="14"/>
      <c r="H8" s="12"/>
      <c r="I8" s="12"/>
      <c r="J8" s="12"/>
      <c r="K8" s="12"/>
      <c r="L8" s="12"/>
      <c r="M8" s="14"/>
      <c r="N8" s="12"/>
      <c r="O8" s="12"/>
    </row>
    <row r="9" ht="20.25" customHeight="1">
      <c r="A9" s="71" t="s">
        <v>71</v>
      </c>
      <c r="B9" s="71" t="s">
        <v>72</v>
      </c>
      <c r="C9" s="12">
        <v>1200000</v>
      </c>
      <c r="D9" s="12">
        <v>1200000</v>
      </c>
      <c r="E9" s="12"/>
      <c r="F9" s="12">
        <v>1200000</v>
      </c>
      <c r="G9" s="14"/>
      <c r="H9" s="12"/>
      <c r="I9" s="12"/>
      <c r="J9" s="12"/>
      <c r="K9" s="12"/>
      <c r="L9" s="12"/>
      <c r="M9" s="14"/>
      <c r="N9" s="12"/>
      <c r="O9" s="12"/>
    </row>
    <row r="10" ht="20.25" customHeight="1">
      <c r="A10" s="56" t="s">
        <v>73</v>
      </c>
      <c r="B10" s="56" t="s">
        <v>74</v>
      </c>
      <c r="C10" s="12">
        <v>50000</v>
      </c>
      <c r="D10" s="12">
        <v>50000</v>
      </c>
      <c r="E10" s="12"/>
      <c r="F10" s="12">
        <v>50000</v>
      </c>
      <c r="G10" s="14"/>
      <c r="H10" s="12"/>
      <c r="I10" s="12"/>
      <c r="J10" s="12"/>
      <c r="K10" s="12"/>
      <c r="L10" s="12"/>
      <c r="M10" s="14"/>
      <c r="N10" s="12"/>
      <c r="O10" s="12"/>
    </row>
    <row r="11" ht="20.25" customHeight="1">
      <c r="A11" s="71" t="s">
        <v>75</v>
      </c>
      <c r="B11" s="71" t="s">
        <v>76</v>
      </c>
      <c r="C11" s="12">
        <v>50000</v>
      </c>
      <c r="D11" s="12">
        <v>50000</v>
      </c>
      <c r="E11" s="12"/>
      <c r="F11" s="12">
        <v>50000</v>
      </c>
      <c r="G11" s="14"/>
      <c r="H11" s="12"/>
      <c r="I11" s="12"/>
      <c r="J11" s="12"/>
      <c r="K11" s="12"/>
      <c r="L11" s="12"/>
      <c r="M11" s="14"/>
      <c r="N11" s="12"/>
      <c r="O11" s="12"/>
    </row>
    <row r="12" ht="20.25" customHeight="1">
      <c r="A12" s="54" t="s">
        <v>77</v>
      </c>
      <c r="B12" s="54" t="s">
        <v>78</v>
      </c>
      <c r="C12" s="12">
        <v>1588276190.37</v>
      </c>
      <c r="D12" s="12">
        <v>537840948.12</v>
      </c>
      <c r="E12" s="12">
        <v>434336400</v>
      </c>
      <c r="F12" s="12">
        <v>103504548.12</v>
      </c>
      <c r="G12" s="14">
        <v>1367900</v>
      </c>
      <c r="H12" s="12"/>
      <c r="I12" s="12">
        <v>204349600</v>
      </c>
      <c r="J12" s="12">
        <v>844717742.25</v>
      </c>
      <c r="K12" s="12">
        <v>149139642.25</v>
      </c>
      <c r="L12" s="12"/>
      <c r="M12" s="14"/>
      <c r="N12" s="12"/>
      <c r="O12" s="12">
        <v>695578100</v>
      </c>
    </row>
    <row r="13" ht="20.25" customHeight="1">
      <c r="A13" s="56" t="s">
        <v>79</v>
      </c>
      <c r="B13" s="56" t="s">
        <v>80</v>
      </c>
      <c r="C13" s="12">
        <v>1586908290.37</v>
      </c>
      <c r="D13" s="12">
        <v>537840948.12</v>
      </c>
      <c r="E13" s="12">
        <v>434336400</v>
      </c>
      <c r="F13" s="12">
        <v>103504548.12</v>
      </c>
      <c r="G13" s="14"/>
      <c r="H13" s="12"/>
      <c r="I13" s="12">
        <v>204349600</v>
      </c>
      <c r="J13" s="12">
        <v>844717742.25</v>
      </c>
      <c r="K13" s="12">
        <v>149139642.25</v>
      </c>
      <c r="L13" s="12"/>
      <c r="M13" s="14"/>
      <c r="N13" s="12"/>
      <c r="O13" s="12">
        <v>695578100</v>
      </c>
    </row>
    <row r="14" ht="20.25" customHeight="1">
      <c r="A14" s="71" t="s">
        <v>81</v>
      </c>
      <c r="B14" s="71" t="s">
        <v>82</v>
      </c>
      <c r="C14" s="12">
        <v>1586908290.37</v>
      </c>
      <c r="D14" s="12">
        <v>537840948.12</v>
      </c>
      <c r="E14" s="12">
        <v>434336400</v>
      </c>
      <c r="F14" s="12">
        <v>103504548.12</v>
      </c>
      <c r="G14" s="14"/>
      <c r="H14" s="12"/>
      <c r="I14" s="12">
        <v>204349600</v>
      </c>
      <c r="J14" s="12">
        <v>844717742.25</v>
      </c>
      <c r="K14" s="12">
        <v>149139642.25</v>
      </c>
      <c r="L14" s="12"/>
      <c r="M14" s="14"/>
      <c r="N14" s="12"/>
      <c r="O14" s="12">
        <v>695578100</v>
      </c>
    </row>
    <row r="15" ht="20.25" customHeight="1">
      <c r="A15" s="56" t="s">
        <v>83</v>
      </c>
      <c r="B15" s="56" t="s">
        <v>84</v>
      </c>
      <c r="C15" s="12">
        <v>1367900</v>
      </c>
      <c r="D15" s="12"/>
      <c r="E15" s="12"/>
      <c r="F15" s="12"/>
      <c r="G15" s="14">
        <v>1367900</v>
      </c>
      <c r="H15" s="12"/>
      <c r="I15" s="12"/>
      <c r="J15" s="12"/>
      <c r="K15" s="12"/>
      <c r="L15" s="12"/>
      <c r="M15" s="14"/>
      <c r="N15" s="12"/>
      <c r="O15" s="12"/>
    </row>
    <row r="16" ht="20.25" customHeight="1">
      <c r="A16" s="71" t="s">
        <v>85</v>
      </c>
      <c r="B16" s="71" t="s">
        <v>82</v>
      </c>
      <c r="C16" s="12">
        <v>1367900</v>
      </c>
      <c r="D16" s="12"/>
      <c r="E16" s="12"/>
      <c r="F16" s="12"/>
      <c r="G16" s="14">
        <v>1367900</v>
      </c>
      <c r="H16" s="12"/>
      <c r="I16" s="12"/>
      <c r="J16" s="12"/>
      <c r="K16" s="12"/>
      <c r="L16" s="12"/>
      <c r="M16" s="14"/>
      <c r="N16" s="12"/>
      <c r="O16" s="12"/>
    </row>
    <row r="17" ht="20.25" customHeight="1">
      <c r="A17" s="54" t="s">
        <v>86</v>
      </c>
      <c r="B17" s="54" t="s">
        <v>87</v>
      </c>
      <c r="C17" s="12">
        <v>19794981.41</v>
      </c>
      <c r="D17" s="12">
        <v>19794981.41</v>
      </c>
      <c r="E17" s="12"/>
      <c r="F17" s="12">
        <v>19794981.41</v>
      </c>
      <c r="G17" s="14"/>
      <c r="H17" s="12"/>
      <c r="I17" s="12"/>
      <c r="J17" s="12"/>
      <c r="K17" s="12"/>
      <c r="L17" s="12"/>
      <c r="M17" s="14"/>
      <c r="N17" s="12"/>
      <c r="O17" s="12"/>
    </row>
    <row r="18" ht="20.25" customHeight="1">
      <c r="A18" s="56" t="s">
        <v>88</v>
      </c>
      <c r="B18" s="56" t="s">
        <v>89</v>
      </c>
      <c r="C18" s="12">
        <v>18194981.41</v>
      </c>
      <c r="D18" s="12">
        <v>18194981.41</v>
      </c>
      <c r="E18" s="12"/>
      <c r="F18" s="12">
        <v>18194981.41</v>
      </c>
      <c r="G18" s="14"/>
      <c r="H18" s="12"/>
      <c r="I18" s="12"/>
      <c r="J18" s="12"/>
      <c r="K18" s="12"/>
      <c r="L18" s="12"/>
      <c r="M18" s="14"/>
      <c r="N18" s="12"/>
      <c r="O18" s="12"/>
    </row>
    <row r="19" ht="20.25" customHeight="1">
      <c r="A19" s="71" t="s">
        <v>90</v>
      </c>
      <c r="B19" s="71" t="s">
        <v>91</v>
      </c>
      <c r="C19" s="12">
        <v>5572489.47</v>
      </c>
      <c r="D19" s="12">
        <v>5572489.47</v>
      </c>
      <c r="E19" s="12"/>
      <c r="F19" s="12">
        <v>5572489.47</v>
      </c>
      <c r="G19" s="14"/>
      <c r="H19" s="12"/>
      <c r="I19" s="12"/>
      <c r="J19" s="12"/>
      <c r="K19" s="12"/>
      <c r="L19" s="12"/>
      <c r="M19" s="14"/>
      <c r="N19" s="12"/>
      <c r="O19" s="12"/>
    </row>
    <row r="20" ht="20.25" customHeight="1">
      <c r="A20" s="71" t="s">
        <v>92</v>
      </c>
      <c r="B20" s="71" t="s">
        <v>93</v>
      </c>
      <c r="C20" s="12">
        <v>12622491.94</v>
      </c>
      <c r="D20" s="12">
        <v>12622491.94</v>
      </c>
      <c r="E20" s="12"/>
      <c r="F20" s="12">
        <v>12622491.94</v>
      </c>
      <c r="G20" s="14"/>
      <c r="H20" s="12"/>
      <c r="I20" s="12"/>
      <c r="J20" s="12"/>
      <c r="K20" s="12"/>
      <c r="L20" s="12"/>
      <c r="M20" s="14"/>
      <c r="N20" s="12"/>
      <c r="O20" s="12"/>
    </row>
    <row r="21" ht="20.25" customHeight="1">
      <c r="A21" s="56" t="s">
        <v>94</v>
      </c>
      <c r="B21" s="56" t="s">
        <v>95</v>
      </c>
      <c r="C21" s="12">
        <v>20000</v>
      </c>
      <c r="D21" s="12">
        <v>20000</v>
      </c>
      <c r="E21" s="12"/>
      <c r="F21" s="12">
        <v>20000</v>
      </c>
      <c r="G21" s="14"/>
      <c r="H21" s="12"/>
      <c r="I21" s="12"/>
      <c r="J21" s="12"/>
      <c r="K21" s="12"/>
      <c r="L21" s="12"/>
      <c r="M21" s="14"/>
      <c r="N21" s="12"/>
      <c r="O21" s="12"/>
    </row>
    <row r="22" ht="20.25" customHeight="1">
      <c r="A22" s="71" t="s">
        <v>96</v>
      </c>
      <c r="B22" s="71" t="s">
        <v>97</v>
      </c>
      <c r="C22" s="12">
        <v>20000</v>
      </c>
      <c r="D22" s="12">
        <v>20000</v>
      </c>
      <c r="E22" s="12"/>
      <c r="F22" s="12">
        <v>20000</v>
      </c>
      <c r="G22" s="14"/>
      <c r="H22" s="12"/>
      <c r="I22" s="12"/>
      <c r="J22" s="12"/>
      <c r="K22" s="12"/>
      <c r="L22" s="12"/>
      <c r="M22" s="14"/>
      <c r="N22" s="12"/>
      <c r="O22" s="12"/>
    </row>
    <row r="23" ht="20.25" customHeight="1">
      <c r="A23" s="56" t="s">
        <v>98</v>
      </c>
      <c r="B23" s="56" t="s">
        <v>99</v>
      </c>
      <c r="C23" s="12">
        <v>40000</v>
      </c>
      <c r="D23" s="12">
        <v>40000</v>
      </c>
      <c r="E23" s="12"/>
      <c r="F23" s="12">
        <v>40000</v>
      </c>
      <c r="G23" s="14"/>
      <c r="H23" s="12"/>
      <c r="I23" s="12"/>
      <c r="J23" s="12"/>
      <c r="K23" s="12"/>
      <c r="L23" s="12"/>
      <c r="M23" s="14"/>
      <c r="N23" s="12"/>
      <c r="O23" s="12"/>
    </row>
    <row r="24" ht="20.25" customHeight="1">
      <c r="A24" s="71" t="s">
        <v>100</v>
      </c>
      <c r="B24" s="71" t="s">
        <v>101</v>
      </c>
      <c r="C24" s="12">
        <v>40000</v>
      </c>
      <c r="D24" s="12">
        <v>40000</v>
      </c>
      <c r="E24" s="12"/>
      <c r="F24" s="12">
        <v>40000</v>
      </c>
      <c r="G24" s="14"/>
      <c r="H24" s="12"/>
      <c r="I24" s="12"/>
      <c r="J24" s="12"/>
      <c r="K24" s="12"/>
      <c r="L24" s="12"/>
      <c r="M24" s="14"/>
      <c r="N24" s="12"/>
      <c r="O24" s="12"/>
    </row>
    <row r="25" ht="20.25" customHeight="1">
      <c r="A25" s="56" t="s">
        <v>102</v>
      </c>
      <c r="B25" s="56" t="s">
        <v>103</v>
      </c>
      <c r="C25" s="12">
        <v>1540000</v>
      </c>
      <c r="D25" s="12">
        <v>1540000</v>
      </c>
      <c r="E25" s="12"/>
      <c r="F25" s="12">
        <v>1540000</v>
      </c>
      <c r="G25" s="14"/>
      <c r="H25" s="12"/>
      <c r="I25" s="12"/>
      <c r="J25" s="12"/>
      <c r="K25" s="12"/>
      <c r="L25" s="12"/>
      <c r="M25" s="14"/>
      <c r="N25" s="12"/>
      <c r="O25" s="12"/>
    </row>
    <row r="26" ht="20.25" customHeight="1">
      <c r="A26" s="71" t="s">
        <v>104</v>
      </c>
      <c r="B26" s="71" t="s">
        <v>105</v>
      </c>
      <c r="C26" s="12">
        <v>1540000</v>
      </c>
      <c r="D26" s="12">
        <v>1540000</v>
      </c>
      <c r="E26" s="12"/>
      <c r="F26" s="12">
        <v>1540000</v>
      </c>
      <c r="G26" s="14"/>
      <c r="H26" s="12"/>
      <c r="I26" s="12"/>
      <c r="J26" s="12"/>
      <c r="K26" s="12"/>
      <c r="L26" s="12"/>
      <c r="M26" s="14"/>
      <c r="N26" s="12"/>
      <c r="O26" s="12"/>
    </row>
    <row r="27" ht="20.25" customHeight="1">
      <c r="A27" s="54" t="s">
        <v>106</v>
      </c>
      <c r="B27" s="54" t="s">
        <v>107</v>
      </c>
      <c r="C27" s="12">
        <v>70106000</v>
      </c>
      <c r="D27" s="12">
        <v>30724100</v>
      </c>
      <c r="E27" s="12">
        <v>23118100</v>
      </c>
      <c r="F27" s="12">
        <v>7606000</v>
      </c>
      <c r="G27" s="14"/>
      <c r="H27" s="12"/>
      <c r="I27" s="12">
        <v>14881900</v>
      </c>
      <c r="J27" s="12">
        <v>24500000</v>
      </c>
      <c r="K27" s="12"/>
      <c r="L27" s="12"/>
      <c r="M27" s="14"/>
      <c r="N27" s="12"/>
      <c r="O27" s="12">
        <v>24500000</v>
      </c>
    </row>
    <row r="28" ht="20.25" customHeight="1">
      <c r="A28" s="56" t="s">
        <v>108</v>
      </c>
      <c r="B28" s="56" t="s">
        <v>109</v>
      </c>
      <c r="C28" s="12">
        <v>7606000</v>
      </c>
      <c r="D28" s="12">
        <v>7606000</v>
      </c>
      <c r="E28" s="12"/>
      <c r="F28" s="12">
        <v>7606000</v>
      </c>
      <c r="G28" s="14"/>
      <c r="H28" s="12"/>
      <c r="I28" s="12"/>
      <c r="J28" s="12"/>
      <c r="K28" s="12"/>
      <c r="L28" s="12"/>
      <c r="M28" s="14"/>
      <c r="N28" s="12"/>
      <c r="O28" s="12"/>
    </row>
    <row r="29" ht="20.25" customHeight="1">
      <c r="A29" s="71" t="s">
        <v>110</v>
      </c>
      <c r="B29" s="71" t="s">
        <v>111</v>
      </c>
      <c r="C29" s="12">
        <v>7606000</v>
      </c>
      <c r="D29" s="12">
        <v>7606000</v>
      </c>
      <c r="E29" s="12"/>
      <c r="F29" s="12">
        <v>7606000</v>
      </c>
      <c r="G29" s="14"/>
      <c r="H29" s="12"/>
      <c r="I29" s="12"/>
      <c r="J29" s="12"/>
      <c r="K29" s="12"/>
      <c r="L29" s="12"/>
      <c r="M29" s="14"/>
      <c r="N29" s="12"/>
      <c r="O29" s="12"/>
    </row>
    <row r="30" ht="20.25" customHeight="1">
      <c r="A30" s="56" t="s">
        <v>112</v>
      </c>
      <c r="B30" s="56" t="s">
        <v>113</v>
      </c>
      <c r="C30" s="12">
        <v>59400000</v>
      </c>
      <c r="D30" s="12">
        <v>23118100</v>
      </c>
      <c r="E30" s="12">
        <v>23118100</v>
      </c>
      <c r="F30" s="12"/>
      <c r="G30" s="14"/>
      <c r="H30" s="12"/>
      <c r="I30" s="12">
        <v>14881900</v>
      </c>
      <c r="J30" s="12">
        <v>21400000</v>
      </c>
      <c r="K30" s="12"/>
      <c r="L30" s="12"/>
      <c r="M30" s="14"/>
      <c r="N30" s="12"/>
      <c r="O30" s="12">
        <v>21400000</v>
      </c>
    </row>
    <row r="31" ht="20.25" customHeight="1">
      <c r="A31" s="71" t="s">
        <v>114</v>
      </c>
      <c r="B31" s="71" t="s">
        <v>115</v>
      </c>
      <c r="C31" s="12">
        <v>600000</v>
      </c>
      <c r="D31" s="12"/>
      <c r="E31" s="12"/>
      <c r="F31" s="12"/>
      <c r="G31" s="14"/>
      <c r="H31" s="12"/>
      <c r="I31" s="12"/>
      <c r="J31" s="12">
        <v>600000</v>
      </c>
      <c r="K31" s="12"/>
      <c r="L31" s="12"/>
      <c r="M31" s="14"/>
      <c r="N31" s="12"/>
      <c r="O31" s="12">
        <v>600000</v>
      </c>
    </row>
    <row r="32" ht="20.25" customHeight="1">
      <c r="A32" s="71" t="s">
        <v>116</v>
      </c>
      <c r="B32" s="71" t="s">
        <v>117</v>
      </c>
      <c r="C32" s="12">
        <v>39200000</v>
      </c>
      <c r="D32" s="12">
        <v>23118100</v>
      </c>
      <c r="E32" s="12">
        <v>23118100</v>
      </c>
      <c r="F32" s="12"/>
      <c r="G32" s="14"/>
      <c r="H32" s="12"/>
      <c r="I32" s="12">
        <v>6881900</v>
      </c>
      <c r="J32" s="12">
        <v>9200000</v>
      </c>
      <c r="K32" s="12"/>
      <c r="L32" s="12"/>
      <c r="M32" s="14"/>
      <c r="N32" s="12"/>
      <c r="O32" s="12">
        <v>9200000</v>
      </c>
    </row>
    <row r="33" ht="20.25" customHeight="1">
      <c r="A33" s="71" t="s">
        <v>118</v>
      </c>
      <c r="B33" s="71" t="s">
        <v>119</v>
      </c>
      <c r="C33" s="12">
        <v>19600000</v>
      </c>
      <c r="D33" s="12"/>
      <c r="E33" s="12"/>
      <c r="F33" s="12"/>
      <c r="G33" s="14"/>
      <c r="H33" s="12"/>
      <c r="I33" s="12">
        <v>8000000</v>
      </c>
      <c r="J33" s="12">
        <v>11600000</v>
      </c>
      <c r="K33" s="12"/>
      <c r="L33" s="12"/>
      <c r="M33" s="14"/>
      <c r="N33" s="12"/>
      <c r="O33" s="12">
        <v>11600000</v>
      </c>
    </row>
    <row r="34" ht="20.25" customHeight="1">
      <c r="A34" s="56" t="s">
        <v>120</v>
      </c>
      <c r="B34" s="56" t="s">
        <v>121</v>
      </c>
      <c r="C34" s="12">
        <v>3100000</v>
      </c>
      <c r="D34" s="12"/>
      <c r="E34" s="12"/>
      <c r="F34" s="12"/>
      <c r="G34" s="14"/>
      <c r="H34" s="12"/>
      <c r="I34" s="12"/>
      <c r="J34" s="12">
        <v>3100000</v>
      </c>
      <c r="K34" s="12"/>
      <c r="L34" s="12"/>
      <c r="M34" s="14"/>
      <c r="N34" s="12"/>
      <c r="O34" s="12">
        <v>3100000</v>
      </c>
    </row>
    <row r="35" ht="20.25" customHeight="1">
      <c r="A35" s="71" t="s">
        <v>122</v>
      </c>
      <c r="B35" s="71" t="s">
        <v>121</v>
      </c>
      <c r="C35" s="12">
        <v>3100000</v>
      </c>
      <c r="D35" s="12"/>
      <c r="E35" s="12"/>
      <c r="F35" s="12"/>
      <c r="G35" s="14"/>
      <c r="H35" s="12"/>
      <c r="I35" s="12"/>
      <c r="J35" s="12">
        <v>3100000</v>
      </c>
      <c r="K35" s="12"/>
      <c r="L35" s="12"/>
      <c r="M35" s="14"/>
      <c r="N35" s="12"/>
      <c r="O35" s="12">
        <v>3100000</v>
      </c>
    </row>
    <row r="36" ht="20.25" customHeight="1">
      <c r="A36" s="54" t="s">
        <v>123</v>
      </c>
      <c r="B36" s="54" t="s">
        <v>124</v>
      </c>
      <c r="C36" s="12">
        <v>49910400</v>
      </c>
      <c r="D36" s="12">
        <v>3310400</v>
      </c>
      <c r="E36" s="12"/>
      <c r="F36" s="12">
        <v>3310400</v>
      </c>
      <c r="G36" s="14"/>
      <c r="H36" s="12"/>
      <c r="I36" s="12">
        <v>21000000</v>
      </c>
      <c r="J36" s="12">
        <v>25600000</v>
      </c>
      <c r="K36" s="12"/>
      <c r="L36" s="12"/>
      <c r="M36" s="14"/>
      <c r="N36" s="12"/>
      <c r="O36" s="12">
        <v>25600000</v>
      </c>
    </row>
    <row r="37" ht="20.25" customHeight="1">
      <c r="A37" s="56" t="s">
        <v>125</v>
      </c>
      <c r="B37" s="56" t="s">
        <v>126</v>
      </c>
      <c r="C37" s="12">
        <v>46600000</v>
      </c>
      <c r="D37" s="12"/>
      <c r="E37" s="12"/>
      <c r="F37" s="12"/>
      <c r="G37" s="14"/>
      <c r="H37" s="12"/>
      <c r="I37" s="12">
        <v>21000000</v>
      </c>
      <c r="J37" s="12">
        <v>25600000</v>
      </c>
      <c r="K37" s="12"/>
      <c r="L37" s="12"/>
      <c r="M37" s="14"/>
      <c r="N37" s="12"/>
      <c r="O37" s="12">
        <v>25600000</v>
      </c>
    </row>
    <row r="38" ht="20.25" customHeight="1">
      <c r="A38" s="71" t="s">
        <v>127</v>
      </c>
      <c r="B38" s="71" t="s">
        <v>128</v>
      </c>
      <c r="C38" s="12">
        <v>26600000</v>
      </c>
      <c r="D38" s="12"/>
      <c r="E38" s="12"/>
      <c r="F38" s="12"/>
      <c r="G38" s="14"/>
      <c r="H38" s="12"/>
      <c r="I38" s="12">
        <v>11000000</v>
      </c>
      <c r="J38" s="12">
        <v>15600000</v>
      </c>
      <c r="K38" s="12"/>
      <c r="L38" s="12"/>
      <c r="M38" s="14"/>
      <c r="N38" s="12"/>
      <c r="O38" s="12">
        <v>15600000</v>
      </c>
    </row>
    <row r="39" ht="20.25" customHeight="1">
      <c r="A39" s="71" t="s">
        <v>129</v>
      </c>
      <c r="B39" s="71" t="s">
        <v>130</v>
      </c>
      <c r="C39" s="12">
        <v>20000000</v>
      </c>
      <c r="D39" s="12"/>
      <c r="E39" s="12"/>
      <c r="F39" s="12"/>
      <c r="G39" s="14"/>
      <c r="H39" s="12"/>
      <c r="I39" s="12">
        <v>10000000</v>
      </c>
      <c r="J39" s="12">
        <v>10000000</v>
      </c>
      <c r="K39" s="12"/>
      <c r="L39" s="12"/>
      <c r="M39" s="14"/>
      <c r="N39" s="12"/>
      <c r="O39" s="12">
        <v>10000000</v>
      </c>
    </row>
    <row r="40" ht="20.25" customHeight="1">
      <c r="A40" s="56" t="s">
        <v>131</v>
      </c>
      <c r="B40" s="56" t="s">
        <v>132</v>
      </c>
      <c r="C40" s="12">
        <v>3310400</v>
      </c>
      <c r="D40" s="12">
        <v>3310400</v>
      </c>
      <c r="E40" s="12"/>
      <c r="F40" s="12">
        <v>3310400</v>
      </c>
      <c r="G40" s="14"/>
      <c r="H40" s="12"/>
      <c r="I40" s="12"/>
      <c r="J40" s="12"/>
      <c r="K40" s="12"/>
      <c r="L40" s="12"/>
      <c r="M40" s="14"/>
      <c r="N40" s="12"/>
      <c r="O40" s="12"/>
    </row>
    <row r="41" ht="20.25" customHeight="1">
      <c r="A41" s="71" t="s">
        <v>133</v>
      </c>
      <c r="B41" s="71" t="s">
        <v>132</v>
      </c>
      <c r="C41" s="12">
        <v>3310400</v>
      </c>
      <c r="D41" s="12">
        <v>3310400</v>
      </c>
      <c r="E41" s="12"/>
      <c r="F41" s="12">
        <v>3310400</v>
      </c>
      <c r="G41" s="14"/>
      <c r="H41" s="12"/>
      <c r="I41" s="12"/>
      <c r="J41" s="12"/>
      <c r="K41" s="12"/>
      <c r="L41" s="12"/>
      <c r="M41" s="14"/>
      <c r="N41" s="12"/>
      <c r="O41" s="12"/>
    </row>
    <row r="42" ht="20.25" customHeight="1">
      <c r="A42" s="54" t="s">
        <v>134</v>
      </c>
      <c r="B42" s="54" t="s">
        <v>135</v>
      </c>
      <c r="C42" s="12">
        <v>43000000</v>
      </c>
      <c r="D42" s="12"/>
      <c r="E42" s="12"/>
      <c r="F42" s="12"/>
      <c r="G42" s="14"/>
      <c r="H42" s="12"/>
      <c r="I42" s="12">
        <v>35000000</v>
      </c>
      <c r="J42" s="12">
        <v>8000000</v>
      </c>
      <c r="K42" s="12"/>
      <c r="L42" s="12"/>
      <c r="M42" s="14"/>
      <c r="N42" s="12"/>
      <c r="O42" s="12">
        <v>8000000</v>
      </c>
    </row>
    <row r="43" ht="20.25" customHeight="1">
      <c r="A43" s="56" t="s">
        <v>136</v>
      </c>
      <c r="B43" s="56" t="s">
        <v>137</v>
      </c>
      <c r="C43" s="12">
        <v>43000000</v>
      </c>
      <c r="D43" s="12"/>
      <c r="E43" s="12"/>
      <c r="F43" s="12"/>
      <c r="G43" s="14"/>
      <c r="H43" s="12"/>
      <c r="I43" s="12">
        <v>35000000</v>
      </c>
      <c r="J43" s="12">
        <v>8000000</v>
      </c>
      <c r="K43" s="12"/>
      <c r="L43" s="12"/>
      <c r="M43" s="14"/>
      <c r="N43" s="12"/>
      <c r="O43" s="12">
        <v>8000000</v>
      </c>
    </row>
    <row r="44" ht="20.25" customHeight="1">
      <c r="A44" s="71" t="s">
        <v>138</v>
      </c>
      <c r="B44" s="71" t="s">
        <v>139</v>
      </c>
      <c r="C44" s="12">
        <v>43000000</v>
      </c>
      <c r="D44" s="12"/>
      <c r="E44" s="12"/>
      <c r="F44" s="12"/>
      <c r="G44" s="14"/>
      <c r="H44" s="12"/>
      <c r="I44" s="12">
        <v>35000000</v>
      </c>
      <c r="J44" s="12">
        <v>8000000</v>
      </c>
      <c r="K44" s="12"/>
      <c r="L44" s="12"/>
      <c r="M44" s="14"/>
      <c r="N44" s="12"/>
      <c r="O44" s="12">
        <v>8000000</v>
      </c>
    </row>
    <row r="45" ht="17.25" customHeight="1">
      <c r="A45" s="72" t="s">
        <v>140</v>
      </c>
      <c r="B45" s="73" t="s">
        <v>140</v>
      </c>
      <c r="C45" s="12">
        <v>1772337571.78</v>
      </c>
      <c r="D45" s="12">
        <v>592920429.53</v>
      </c>
      <c r="E45" s="12">
        <v>457454500</v>
      </c>
      <c r="F45" s="12">
        <v>135465929.53</v>
      </c>
      <c r="G45" s="14">
        <v>1367900</v>
      </c>
      <c r="H45" s="12"/>
      <c r="I45" s="12">
        <v>275231500</v>
      </c>
      <c r="J45" s="12">
        <v>902817742.25</v>
      </c>
      <c r="K45" s="12">
        <v>149139642.25</v>
      </c>
      <c r="L45" s="12"/>
      <c r="M45" s="14"/>
      <c r="N45" s="12"/>
      <c r="O45" s="12">
        <v>753678100</v>
      </c>
    </row>
  </sheetData>
  <mergeCells>
    <mergeCell ref="A2:O2"/>
    <mergeCell ref="A3:L3"/>
    <mergeCell ref="D4:F4"/>
    <mergeCell ref="J4:O4"/>
    <mergeCell ref="A45:B45"/>
    <mergeCell ref="A4:A5"/>
    <mergeCell ref="B4:B5"/>
    <mergeCell ref="C4:C5"/>
    <mergeCell ref="G4:G5"/>
    <mergeCell ref="H4:H5"/>
    <mergeCell ref="I4:I5"/>
  </mergeCells>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714EAF-8578-68A6-CBB8-F1F4C4670455}" mc:Ignorable="x14ac xr xr2 xr3">
  <sheetPr>
    <outlinePr summaryRight="0"/>
  </sheetPr>
  <dimension ref="A1:D16"/>
  <sheetViews>
    <sheetView showZeros="0" topLeftCell="A1" workbookViewId="0">
      <selection activeCell="A1" sqref="A1"/>
    </sheetView>
  </sheetViews>
  <sheetFormatPr defaultRowHeight="14.25" defaultColWidth="9.140625" customHeight="1"/>
  <cols>
    <col min="1" max="1" width="49.28125" customWidth="1"/>
    <col min="2" max="2" width="43.28125" customWidth="1"/>
    <col min="3" max="3" width="48.57421875" customWidth="1"/>
    <col min="4" max="4" width="41.140625" customWidth="1"/>
  </cols>
  <sheetData>
    <row r="1" ht="14.25" customHeight="1">
      <c r="D1" s="6" t="s">
        <v>141</v>
      </c>
    </row>
    <row r="2" ht="31.5" customHeight="1">
      <c r="A2" s="2" t="s">
        <v>142</v>
      </c>
      <c r="B2" s="74"/>
      <c r="C2" s="74"/>
      <c r="D2" s="74"/>
    </row>
    <row r="3" ht="17.25" customHeight="1">
      <c r="A3" s="75" t="str">
        <f>"单位名称："&amp;"昆明医科大学"</f>
        <v>单位名称：昆明医科大学</v>
      </c>
      <c r="B3" s="5"/>
      <c r="C3" s="5"/>
      <c r="D3" s="1" t="s">
        <v>3</v>
      </c>
    </row>
    <row r="4" ht="24.75" customHeight="1">
      <c r="A4" s="7" t="s">
        <v>4</v>
      </c>
      <c r="B4" s="8"/>
      <c r="C4" s="7" t="s">
        <v>5</v>
      </c>
      <c r="D4" s="8"/>
    </row>
    <row r="5" ht="15.75" customHeight="1">
      <c r="A5" s="9" t="s">
        <v>6</v>
      </c>
      <c r="B5" s="76" t="s">
        <v>7</v>
      </c>
      <c r="C5" s="9" t="s">
        <v>143</v>
      </c>
      <c r="D5" s="76" t="s">
        <v>7</v>
      </c>
    </row>
    <row r="6" ht="14.25" customHeight="1">
      <c r="A6" s="10"/>
      <c r="B6" s="77"/>
      <c r="C6" s="10"/>
      <c r="D6" s="77"/>
    </row>
    <row r="7" ht="29.25" customHeight="1">
      <c r="A7" s="78" t="s">
        <v>144</v>
      </c>
      <c r="B7" s="25">
        <v>481510900</v>
      </c>
      <c r="C7" s="79" t="s">
        <v>145</v>
      </c>
      <c r="D7" s="25">
        <v>594288329.53</v>
      </c>
    </row>
    <row r="8" ht="29.25" customHeight="1">
      <c r="A8" s="80" t="s">
        <v>146</v>
      </c>
      <c r="B8" s="14">
        <v>481510900</v>
      </c>
      <c r="C8" s="13" t="str">
        <f>"（一）"&amp;"一般公共服务支出"</f>
        <v>（一）一般公共服务支出</v>
      </c>
      <c r="D8" s="14">
        <v>1250000</v>
      </c>
    </row>
    <row r="9" ht="29.25" customHeight="1">
      <c r="A9" s="80" t="s">
        <v>148</v>
      </c>
      <c r="B9" s="14"/>
      <c r="C9" s="13" t="str">
        <f>"（二）"&amp;"教育支出"</f>
        <v>（二）教育支出</v>
      </c>
      <c r="D9" s="14">
        <v>539208848.12</v>
      </c>
    </row>
    <row r="10" ht="29.25" customHeight="1">
      <c r="A10" s="80" t="s">
        <v>150</v>
      </c>
      <c r="B10" s="14"/>
      <c r="C10" s="13" t="str">
        <f>"（三）"&amp;"科学技术支出"</f>
        <v>（三）科学技术支出</v>
      </c>
      <c r="D10" s="14">
        <v>19794981.41</v>
      </c>
    </row>
    <row r="11" ht="29.25" customHeight="1">
      <c r="A11" s="81" t="s">
        <v>152</v>
      </c>
      <c r="B11" s="17">
        <v>112777429.53</v>
      </c>
      <c r="C11" s="13" t="str">
        <f>"（四）"&amp;"社会保障和就业支出"</f>
        <v>（四）社会保障和就业支出</v>
      </c>
      <c r="D11" s="14">
        <v>30724100</v>
      </c>
    </row>
    <row r="12" ht="29.25" customHeight="1">
      <c r="A12" s="80" t="s">
        <v>146</v>
      </c>
      <c r="B12" s="12">
        <v>111409529.53</v>
      </c>
      <c r="C12" s="13" t="str">
        <f>"（五）"&amp;"卫生健康支出"</f>
        <v>（五）卫生健康支出</v>
      </c>
      <c r="D12" s="14">
        <v>3310400</v>
      </c>
    </row>
    <row r="13" ht="29.25" customHeight="1">
      <c r="A13" s="23" t="s">
        <v>148</v>
      </c>
      <c r="B13" s="12">
        <v>1367900</v>
      </c>
      <c r="C13" s="13" t="str">
        <f>"（六）"&amp;"住房保障支出"</f>
        <v>（六）住房保障支出</v>
      </c>
      <c r="D13" s="14"/>
    </row>
    <row r="14" ht="29.25" customHeight="1">
      <c r="A14" s="23" t="s">
        <v>150</v>
      </c>
      <c r="B14" s="17"/>
      <c r="C14" s="18"/>
      <c r="D14" s="17"/>
    </row>
    <row r="15" ht="29.25" customHeight="1">
      <c r="A15" s="82"/>
      <c r="B15" s="17"/>
      <c r="C15" s="11" t="s">
        <v>156</v>
      </c>
      <c r="D15" s="17"/>
    </row>
    <row r="16" ht="29.25" customHeight="1">
      <c r="A16" s="82" t="s">
        <v>157</v>
      </c>
      <c r="B16" s="17">
        <v>594288329.53</v>
      </c>
      <c r="C16" s="18" t="s">
        <v>32</v>
      </c>
      <c r="D16" s="17">
        <v>594288329.53</v>
      </c>
    </row>
  </sheetData>
  <mergeCells>
    <mergeCell ref="A2:D2"/>
    <mergeCell ref="A3:B3"/>
    <mergeCell ref="A4:B4"/>
    <mergeCell ref="C4:D4"/>
    <mergeCell ref="A5:A6"/>
    <mergeCell ref="B5:B6"/>
    <mergeCell ref="C5:C6"/>
    <mergeCell ref="D5:D6"/>
  </mergeCells>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5B99FA-53F8-1144-0908-91BDEB5F8338}" mc:Ignorable="x14ac xr xr2 xr3">
  <sheetPr>
    <outlinePr summaryRight="0"/>
  </sheetPr>
  <dimension ref="A1:G28"/>
  <sheetViews>
    <sheetView showZeros="0" topLeftCell="A1" workbookViewId="0">
      <selection activeCell="A1" sqref="A1"/>
    </sheetView>
  </sheetViews>
  <sheetFormatPr defaultRowHeight="14.25" defaultColWidth="9.140625" customHeight="1"/>
  <cols>
    <col min="1" max="1" width="20.140625" customWidth="1"/>
    <col min="2" max="2" width="37.28125" customWidth="1"/>
    <col min="3" max="3" width="24.28125" customWidth="1"/>
    <col min="4" max="6" width="25.00390625" customWidth="1"/>
    <col min="7" max="7" width="24.28125" customWidth="1"/>
  </cols>
  <sheetData>
    <row r="1" ht="12" customHeight="1">
      <c r="D1" s="83"/>
      <c r="F1" s="59"/>
      <c r="G1" s="59" t="s">
        <v>158</v>
      </c>
    </row>
    <row r="2" ht="39" customHeight="1">
      <c r="A2" s="84" t="s">
        <v>159</v>
      </c>
      <c r="B2" s="84"/>
      <c r="C2" s="84"/>
      <c r="D2" s="84"/>
      <c r="E2" s="84"/>
      <c r="F2" s="84"/>
      <c r="G2" s="84"/>
    </row>
    <row r="3" ht="18" customHeight="1">
      <c r="A3" s="75" t="str">
        <f>"单位名称："&amp;"昆明医科大学"</f>
        <v>单位名称：昆明医科大学</v>
      </c>
      <c r="F3" s="63"/>
      <c r="G3" s="63" t="s">
        <v>3</v>
      </c>
    </row>
    <row r="4" ht="20.25" customHeight="1">
      <c r="A4" s="85" t="s">
        <v>160</v>
      </c>
      <c r="B4" s="86"/>
      <c r="C4" s="87" t="s">
        <v>37</v>
      </c>
      <c r="D4" s="88" t="s">
        <v>65</v>
      </c>
      <c r="E4" s="88"/>
      <c r="F4" s="8"/>
      <c r="G4" s="87" t="s">
        <v>66</v>
      </c>
    </row>
    <row r="5" ht="20.25" customHeight="1">
      <c r="A5" s="89" t="s">
        <v>56</v>
      </c>
      <c r="B5" s="90" t="s">
        <v>57</v>
      </c>
      <c r="C5" s="91"/>
      <c r="D5" s="91" t="s">
        <v>39</v>
      </c>
      <c r="E5" s="91" t="s">
        <v>161</v>
      </c>
      <c r="F5" s="91" t="s">
        <v>162</v>
      </c>
      <c r="G5" s="91"/>
    </row>
    <row r="6" ht="13.5" customHeight="1">
      <c r="A6" s="92" t="s">
        <v>163</v>
      </c>
      <c r="B6" s="92" t="s">
        <v>164</v>
      </c>
      <c r="C6" s="92" t="s">
        <v>165</v>
      </c>
      <c r="D6" s="65"/>
      <c r="E6" s="92" t="s">
        <v>166</v>
      </c>
      <c r="F6" s="92" t="s">
        <v>167</v>
      </c>
      <c r="G6" s="92" t="s">
        <v>168</v>
      </c>
    </row>
    <row r="7" ht="18" customHeight="1">
      <c r="A7" s="54" t="s">
        <v>67</v>
      </c>
      <c r="B7" s="54" t="s">
        <v>68</v>
      </c>
      <c r="C7" s="55">
        <v>1250000</v>
      </c>
      <c r="D7" s="55"/>
      <c r="E7" s="55"/>
      <c r="F7" s="55"/>
      <c r="G7" s="55">
        <v>1250000</v>
      </c>
    </row>
    <row r="8" ht="18" customHeight="1">
      <c r="A8" s="54" t="s">
        <v>69</v>
      </c>
      <c r="B8" s="56" t="s">
        <v>70</v>
      </c>
      <c r="C8" s="55">
        <v>1200000</v>
      </c>
      <c r="D8" s="55"/>
      <c r="E8" s="55"/>
      <c r="F8" s="55"/>
      <c r="G8" s="55">
        <v>1200000</v>
      </c>
    </row>
    <row r="9" ht="18" customHeight="1">
      <c r="A9" s="54" t="s">
        <v>71</v>
      </c>
      <c r="B9" s="71" t="s">
        <v>72</v>
      </c>
      <c r="C9" s="55">
        <v>1200000</v>
      </c>
      <c r="D9" s="55"/>
      <c r="E9" s="55"/>
      <c r="F9" s="55"/>
      <c r="G9" s="55">
        <v>1200000</v>
      </c>
    </row>
    <row r="10" ht="18" customHeight="1">
      <c r="A10" s="54" t="s">
        <v>73</v>
      </c>
      <c r="B10" s="56" t="s">
        <v>74</v>
      </c>
      <c r="C10" s="55">
        <v>50000</v>
      </c>
      <c r="D10" s="55"/>
      <c r="E10" s="55"/>
      <c r="F10" s="55"/>
      <c r="G10" s="55">
        <v>50000</v>
      </c>
    </row>
    <row r="11" ht="18" customHeight="1">
      <c r="A11" s="54" t="s">
        <v>75</v>
      </c>
      <c r="B11" s="71" t="s">
        <v>76</v>
      </c>
      <c r="C11" s="55">
        <v>50000</v>
      </c>
      <c r="D11" s="55"/>
      <c r="E11" s="55"/>
      <c r="F11" s="55"/>
      <c r="G11" s="55">
        <v>50000</v>
      </c>
    </row>
    <row r="12" ht="18" customHeight="1">
      <c r="A12" s="54" t="s">
        <v>77</v>
      </c>
      <c r="B12" s="54" t="s">
        <v>78</v>
      </c>
      <c r="C12" s="55">
        <v>435246400</v>
      </c>
      <c r="D12" s="55">
        <v>434336400</v>
      </c>
      <c r="E12" s="55">
        <v>321500200</v>
      </c>
      <c r="F12" s="55">
        <v>112836200</v>
      </c>
      <c r="G12" s="55">
        <v>910000</v>
      </c>
    </row>
    <row r="13" ht="18" customHeight="1">
      <c r="A13" s="54" t="s">
        <v>79</v>
      </c>
      <c r="B13" s="56" t="s">
        <v>80</v>
      </c>
      <c r="C13" s="55">
        <v>435246400</v>
      </c>
      <c r="D13" s="55">
        <v>434336400</v>
      </c>
      <c r="E13" s="55">
        <v>321500200</v>
      </c>
      <c r="F13" s="55">
        <v>112836200</v>
      </c>
      <c r="G13" s="55">
        <v>910000</v>
      </c>
    </row>
    <row r="14" ht="18" customHeight="1">
      <c r="A14" s="54" t="s">
        <v>81</v>
      </c>
      <c r="B14" s="71" t="s">
        <v>82</v>
      </c>
      <c r="C14" s="55">
        <v>435246400</v>
      </c>
      <c r="D14" s="55">
        <v>434336400</v>
      </c>
      <c r="E14" s="55">
        <v>321500200</v>
      </c>
      <c r="F14" s="55">
        <v>112836200</v>
      </c>
      <c r="G14" s="55">
        <v>910000</v>
      </c>
    </row>
    <row r="15" ht="18" customHeight="1">
      <c r="A15" s="54" t="s">
        <v>86</v>
      </c>
      <c r="B15" s="54" t="s">
        <v>87</v>
      </c>
      <c r="C15" s="55">
        <v>12980000</v>
      </c>
      <c r="D15" s="55"/>
      <c r="E15" s="55"/>
      <c r="F15" s="55"/>
      <c r="G15" s="55">
        <v>12980000</v>
      </c>
    </row>
    <row r="16" ht="18" customHeight="1">
      <c r="A16" s="54" t="s">
        <v>88</v>
      </c>
      <c r="B16" s="56" t="s">
        <v>89</v>
      </c>
      <c r="C16" s="55">
        <v>11440000</v>
      </c>
      <c r="D16" s="55"/>
      <c r="E16" s="55"/>
      <c r="F16" s="55"/>
      <c r="G16" s="55">
        <v>11440000</v>
      </c>
    </row>
    <row r="17" ht="18" customHeight="1">
      <c r="A17" s="54" t="s">
        <v>92</v>
      </c>
      <c r="B17" s="71" t="s">
        <v>93</v>
      </c>
      <c r="C17" s="55">
        <v>11440000</v>
      </c>
      <c r="D17" s="55"/>
      <c r="E17" s="55"/>
      <c r="F17" s="55"/>
      <c r="G17" s="55">
        <v>11440000</v>
      </c>
    </row>
    <row r="18" ht="18" customHeight="1">
      <c r="A18" s="54" t="s">
        <v>102</v>
      </c>
      <c r="B18" s="56" t="s">
        <v>103</v>
      </c>
      <c r="C18" s="55">
        <v>1540000</v>
      </c>
      <c r="D18" s="55"/>
      <c r="E18" s="55"/>
      <c r="F18" s="55"/>
      <c r="G18" s="55">
        <v>1540000</v>
      </c>
    </row>
    <row r="19" ht="18" customHeight="1">
      <c r="A19" s="54" t="s">
        <v>104</v>
      </c>
      <c r="B19" s="71" t="s">
        <v>105</v>
      </c>
      <c r="C19" s="55">
        <v>1540000</v>
      </c>
      <c r="D19" s="55"/>
      <c r="E19" s="55"/>
      <c r="F19" s="55"/>
      <c r="G19" s="55">
        <v>1540000</v>
      </c>
    </row>
    <row r="20" ht="18" customHeight="1">
      <c r="A20" s="54" t="s">
        <v>106</v>
      </c>
      <c r="B20" s="54" t="s">
        <v>107</v>
      </c>
      <c r="C20" s="55">
        <v>30724100</v>
      </c>
      <c r="D20" s="55">
        <v>23118100</v>
      </c>
      <c r="E20" s="55">
        <v>23118100</v>
      </c>
      <c r="F20" s="55"/>
      <c r="G20" s="55">
        <v>7606000</v>
      </c>
    </row>
    <row r="21" ht="18" customHeight="1">
      <c r="A21" s="54" t="s">
        <v>108</v>
      </c>
      <c r="B21" s="56" t="s">
        <v>109</v>
      </c>
      <c r="C21" s="55">
        <v>7606000</v>
      </c>
      <c r="D21" s="55"/>
      <c r="E21" s="55"/>
      <c r="F21" s="55"/>
      <c r="G21" s="55">
        <v>7606000</v>
      </c>
    </row>
    <row r="22" ht="18" customHeight="1">
      <c r="A22" s="54" t="s">
        <v>110</v>
      </c>
      <c r="B22" s="71" t="s">
        <v>111</v>
      </c>
      <c r="C22" s="55">
        <v>7606000</v>
      </c>
      <c r="D22" s="55"/>
      <c r="E22" s="55"/>
      <c r="F22" s="55"/>
      <c r="G22" s="55">
        <v>7606000</v>
      </c>
    </row>
    <row r="23" ht="18" customHeight="1">
      <c r="A23" s="54" t="s">
        <v>112</v>
      </c>
      <c r="B23" s="56" t="s">
        <v>113</v>
      </c>
      <c r="C23" s="55">
        <v>23118100</v>
      </c>
      <c r="D23" s="55">
        <v>23118100</v>
      </c>
      <c r="E23" s="55">
        <v>23118100</v>
      </c>
      <c r="F23" s="55"/>
      <c r="G23" s="55"/>
    </row>
    <row r="24" ht="18" customHeight="1">
      <c r="A24" s="54" t="s">
        <v>116</v>
      </c>
      <c r="B24" s="71" t="s">
        <v>117</v>
      </c>
      <c r="C24" s="55">
        <v>23118100</v>
      </c>
      <c r="D24" s="55">
        <v>23118100</v>
      </c>
      <c r="E24" s="55">
        <v>23118100</v>
      </c>
      <c r="F24" s="55"/>
      <c r="G24" s="55"/>
    </row>
    <row r="25" ht="18" customHeight="1">
      <c r="A25" s="54" t="s">
        <v>123</v>
      </c>
      <c r="B25" s="54" t="s">
        <v>124</v>
      </c>
      <c r="C25" s="55">
        <v>1310400</v>
      </c>
      <c r="D25" s="55"/>
      <c r="E25" s="55"/>
      <c r="F25" s="55"/>
      <c r="G25" s="55">
        <v>1310400</v>
      </c>
    </row>
    <row r="26" ht="18" customHeight="1">
      <c r="A26" s="54" t="s">
        <v>131</v>
      </c>
      <c r="B26" s="56" t="s">
        <v>132</v>
      </c>
      <c r="C26" s="55">
        <v>1310400</v>
      </c>
      <c r="D26" s="55"/>
      <c r="E26" s="55"/>
      <c r="F26" s="55"/>
      <c r="G26" s="55">
        <v>1310400</v>
      </c>
    </row>
    <row r="27" ht="18" customHeight="1">
      <c r="A27" s="54" t="s">
        <v>133</v>
      </c>
      <c r="B27" s="71" t="s">
        <v>132</v>
      </c>
      <c r="C27" s="55">
        <v>1310400</v>
      </c>
      <c r="D27" s="55"/>
      <c r="E27" s="55"/>
      <c r="F27" s="55"/>
      <c r="G27" s="55">
        <v>1310400</v>
      </c>
    </row>
    <row r="28" ht="18" customHeight="1">
      <c r="A28" s="50" t="s">
        <v>140</v>
      </c>
      <c r="B28" s="93" t="s">
        <v>140</v>
      </c>
      <c r="C28" s="55">
        <v>481510900</v>
      </c>
      <c r="D28" s="55">
        <v>457454500</v>
      </c>
      <c r="E28" s="55">
        <v>344618300</v>
      </c>
      <c r="F28" s="55">
        <v>112836200</v>
      </c>
      <c r="G28" s="55">
        <v>24056400</v>
      </c>
    </row>
  </sheetData>
  <mergeCells>
    <mergeCell ref="A2:G2"/>
    <mergeCell ref="A3:E3"/>
    <mergeCell ref="A4:B4"/>
    <mergeCell ref="D4:F4"/>
    <mergeCell ref="A28:B28"/>
    <mergeCell ref="C4:C5"/>
    <mergeCell ref="G4:G5"/>
  </mergeCells>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9E7484-DEC8-0177-F005-8DFDA4A6C568}" mc:Ignorable="x14ac xr xr2 xr3">
  <sheetPr>
    <outlinePr summaryRight="0"/>
  </sheetPr>
  <dimension ref="A1:F7"/>
  <sheetViews>
    <sheetView showZeros="0" topLeftCell="A1" workbookViewId="0">
      <selection activeCell="A1" sqref="A1"/>
    </sheetView>
  </sheetViews>
  <sheetFormatPr defaultRowHeight="14.25" defaultColWidth="9.140625" customHeight="1"/>
  <cols>
    <col min="1" max="1" width="27.421875" customWidth="1"/>
    <col min="2" max="6" width="31.140625" customWidth="1"/>
  </cols>
  <sheetData>
    <row r="1" ht="12" customHeight="1">
      <c r="A1" s="94"/>
      <c r="B1" s="94"/>
      <c r="C1" s="95"/>
      <c r="F1" s="96" t="s">
        <v>169</v>
      </c>
    </row>
    <row r="2" ht="25.5" customHeight="1">
      <c r="A2" s="97" t="s">
        <v>170</v>
      </c>
      <c r="B2" s="97"/>
      <c r="C2" s="97"/>
      <c r="D2" s="97"/>
      <c r="E2" s="97"/>
      <c r="F2" s="97"/>
    </row>
    <row r="3" ht="15.75" customHeight="1">
      <c r="A3" s="75" t="str">
        <f>"单位名称："&amp;"昆明医科大学"</f>
        <v>单位名称：昆明医科大学</v>
      </c>
      <c r="B3" s="94"/>
      <c r="C3" s="95"/>
      <c r="F3" s="96" t="s">
        <v>171</v>
      </c>
    </row>
    <row r="4" ht="19.5" customHeight="1">
      <c r="A4" s="64" t="s">
        <v>172</v>
      </c>
      <c r="B4" s="9" t="s">
        <v>173</v>
      </c>
      <c r="C4" s="7" t="s">
        <v>174</v>
      </c>
      <c r="D4" s="88"/>
      <c r="E4" s="8"/>
      <c r="F4" s="9" t="s">
        <v>175</v>
      </c>
    </row>
    <row r="5" ht="19.5" customHeight="1">
      <c r="A5" s="77"/>
      <c r="B5" s="10"/>
      <c r="C5" s="65" t="s">
        <v>39</v>
      </c>
      <c r="D5" s="65" t="s">
        <v>176</v>
      </c>
      <c r="E5" s="65" t="s">
        <v>177</v>
      </c>
      <c r="F5" s="10"/>
    </row>
    <row r="6" ht="18.75" customHeight="1">
      <c r="A6" s="98">
        <v>1</v>
      </c>
      <c r="B6" s="98">
        <v>2</v>
      </c>
      <c r="C6" s="99">
        <v>3</v>
      </c>
      <c r="D6" s="98">
        <v>4</v>
      </c>
      <c r="E6" s="98">
        <v>5</v>
      </c>
      <c r="F6" s="98">
        <v>6</v>
      </c>
    </row>
    <row r="7" ht="18.75" customHeight="1">
      <c r="A7" s="12">
        <v>1170800</v>
      </c>
      <c r="B7" s="12">
        <v>120000</v>
      </c>
      <c r="C7" s="100">
        <v>768600</v>
      </c>
      <c r="D7" s="12"/>
      <c r="E7" s="12">
        <v>768600</v>
      </c>
      <c r="F7" s="12">
        <v>282200</v>
      </c>
    </row>
  </sheetData>
  <mergeCells>
    <mergeCell ref="A2:F2"/>
    <mergeCell ref="A3:D3"/>
    <mergeCell ref="C4:E4"/>
    <mergeCell ref="A4:A5"/>
    <mergeCell ref="B4:B5"/>
    <mergeCell ref="F4:F5"/>
  </mergeCells>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3F056F-3EDE-53A8-42E8-822AF74393D8}" mc:Ignorable="x14ac xr xr2 xr3">
  <sheetPr>
    <outlinePr summaryRight="0"/>
  </sheetPr>
  <dimension ref="A1:W50"/>
  <sheetViews>
    <sheetView showZeros="0" topLeftCell="A1" workbookViewId="0">
      <selection activeCell="A1" sqref="A1"/>
    </sheetView>
  </sheetViews>
  <sheetFormatPr defaultRowHeight="14.25" defaultColWidth="9.140625" customHeight="1"/>
  <cols>
    <col min="1" max="1" width="28.7109375" customWidth="1"/>
    <col min="2" max="3" width="23.8515625" customWidth="1"/>
    <col min="4" max="4" width="14.57421875" customWidth="1"/>
    <col min="5" max="5" width="18.421875" customWidth="1"/>
    <col min="6" max="6" width="14.7109375" customWidth="1"/>
    <col min="7" max="7" width="18.8515625" customWidth="1"/>
    <col min="8" max="13" width="15.28125" customWidth="1"/>
    <col min="14" max="16" width="14.7109375" customWidth="1"/>
    <col min="17" max="17" width="14.8515625" customWidth="1"/>
    <col min="18" max="23" width="15.00390625" customWidth="1"/>
  </cols>
  <sheetData>
    <row r="1" ht="13.5" customHeight="1">
      <c r="D1" s="101"/>
      <c r="E1" s="101"/>
      <c r="F1" s="101"/>
      <c r="G1" s="101"/>
      <c r="U1" s="83"/>
      <c r="W1" s="59" t="s">
        <v>178</v>
      </c>
    </row>
    <row r="2" ht="27.75" customHeight="1">
      <c r="A2" s="30" t="s">
        <v>179</v>
      </c>
      <c r="B2" s="30"/>
      <c r="C2" s="30"/>
      <c r="D2" s="30"/>
      <c r="E2" s="30"/>
      <c r="F2" s="30"/>
      <c r="G2" s="30"/>
      <c r="H2" s="30"/>
      <c r="I2" s="30"/>
      <c r="J2" s="30"/>
      <c r="K2" s="30"/>
      <c r="L2" s="30"/>
      <c r="M2" s="30"/>
      <c r="N2" s="30"/>
      <c r="O2" s="30"/>
      <c r="P2" s="30"/>
      <c r="Q2" s="30"/>
      <c r="R2" s="30"/>
      <c r="S2" s="30"/>
      <c r="T2" s="30"/>
      <c r="U2" s="30"/>
      <c r="V2" s="30"/>
      <c r="W2" s="30"/>
    </row>
    <row r="3" ht="13.5" customHeight="1">
      <c r="A3" s="75" t="str">
        <f>"单位名称："&amp;"昆明医科大学"</f>
        <v>单位名称：昆明医科大学</v>
      </c>
      <c r="B3" s="102"/>
      <c r="C3" s="102"/>
      <c r="D3" s="102"/>
      <c r="E3" s="102"/>
      <c r="F3" s="102"/>
      <c r="G3" s="102"/>
      <c r="H3" s="32"/>
      <c r="I3" s="32"/>
      <c r="J3" s="32"/>
      <c r="K3" s="32"/>
      <c r="L3" s="32"/>
      <c r="M3" s="32"/>
      <c r="N3" s="32"/>
      <c r="O3" s="32"/>
      <c r="P3" s="32"/>
      <c r="Q3" s="32"/>
      <c r="U3" s="83"/>
      <c r="W3" s="63" t="s">
        <v>171</v>
      </c>
    </row>
    <row r="4" ht="21.75" customHeight="1">
      <c r="A4" s="103" t="s">
        <v>180</v>
      </c>
      <c r="B4" s="103" t="s">
        <v>181</v>
      </c>
      <c r="C4" s="103" t="s">
        <v>182</v>
      </c>
      <c r="D4" s="64" t="s">
        <v>183</v>
      </c>
      <c r="E4" s="64" t="s">
        <v>184</v>
      </c>
      <c r="F4" s="64" t="s">
        <v>185</v>
      </c>
      <c r="G4" s="64" t="s">
        <v>186</v>
      </c>
      <c r="H4" s="65" t="s">
        <v>187</v>
      </c>
      <c r="I4" s="65"/>
      <c r="J4" s="65"/>
      <c r="K4" s="65"/>
      <c r="L4" s="104"/>
      <c r="M4" s="104"/>
      <c r="N4" s="104"/>
      <c r="O4" s="104"/>
      <c r="P4" s="104"/>
      <c r="Q4" s="105"/>
      <c r="R4" s="65"/>
      <c r="S4" s="65"/>
      <c r="T4" s="65"/>
      <c r="U4" s="65"/>
      <c r="V4" s="65"/>
      <c r="W4" s="65"/>
    </row>
    <row r="5" ht="21.75" customHeight="1">
      <c r="A5" s="106"/>
      <c r="B5" s="106"/>
      <c r="C5" s="106"/>
      <c r="D5" s="107"/>
      <c r="E5" s="107"/>
      <c r="F5" s="107"/>
      <c r="G5" s="107"/>
      <c r="H5" s="65" t="s">
        <v>37</v>
      </c>
      <c r="I5" s="105" t="s">
        <v>40</v>
      </c>
      <c r="J5" s="105"/>
      <c r="K5" s="105"/>
      <c r="L5" s="104"/>
      <c r="M5" s="104"/>
      <c r="N5" s="104" t="s">
        <v>188</v>
      </c>
      <c r="O5" s="104"/>
      <c r="P5" s="104"/>
      <c r="Q5" s="105" t="s">
        <v>43</v>
      </c>
      <c r="R5" s="65" t="s">
        <v>59</v>
      </c>
      <c r="S5" s="105"/>
      <c r="T5" s="105"/>
      <c r="U5" s="105"/>
      <c r="V5" s="105"/>
      <c r="W5" s="105"/>
    </row>
    <row r="6" ht="15" customHeight="1">
      <c r="A6" s="108"/>
      <c r="B6" s="108"/>
      <c r="C6" s="108"/>
      <c r="D6" s="77"/>
      <c r="E6" s="77"/>
      <c r="F6" s="77"/>
      <c r="G6" s="77"/>
      <c r="H6" s="65"/>
      <c r="I6" s="105" t="s">
        <v>189</v>
      </c>
      <c r="J6" s="105" t="s">
        <v>190</v>
      </c>
      <c r="K6" s="105" t="s">
        <v>191</v>
      </c>
      <c r="L6" s="109" t="s">
        <v>192</v>
      </c>
      <c r="M6" s="109" t="s">
        <v>193</v>
      </c>
      <c r="N6" s="109" t="s">
        <v>40</v>
      </c>
      <c r="O6" s="109" t="s">
        <v>41</v>
      </c>
      <c r="P6" s="109" t="s">
        <v>42</v>
      </c>
      <c r="Q6" s="105"/>
      <c r="R6" s="105" t="s">
        <v>39</v>
      </c>
      <c r="S6" s="105" t="s">
        <v>50</v>
      </c>
      <c r="T6" s="105" t="s">
        <v>194</v>
      </c>
      <c r="U6" s="105" t="s">
        <v>46</v>
      </c>
      <c r="V6" s="105" t="s">
        <v>47</v>
      </c>
      <c r="W6" s="105" t="s">
        <v>48</v>
      </c>
    </row>
    <row r="7" ht="27.75" customHeight="1">
      <c r="A7" s="108"/>
      <c r="B7" s="108"/>
      <c r="C7" s="108"/>
      <c r="D7" s="77"/>
      <c r="E7" s="77"/>
      <c r="F7" s="77"/>
      <c r="G7" s="77"/>
      <c r="H7" s="65"/>
      <c r="I7" s="105"/>
      <c r="J7" s="105"/>
      <c r="K7" s="105"/>
      <c r="L7" s="109"/>
      <c r="M7" s="109"/>
      <c r="N7" s="109"/>
      <c r="O7" s="109"/>
      <c r="P7" s="109"/>
      <c r="Q7" s="105"/>
      <c r="R7" s="105"/>
      <c r="S7" s="105"/>
      <c r="T7" s="105"/>
      <c r="U7" s="105"/>
      <c r="V7" s="105"/>
      <c r="W7" s="105"/>
    </row>
    <row r="8" ht="15" customHeight="1">
      <c r="A8" s="110">
        <v>1</v>
      </c>
      <c r="B8" s="110">
        <v>2</v>
      </c>
      <c r="C8" s="110">
        <v>3</v>
      </c>
      <c r="D8" s="110">
        <v>4</v>
      </c>
      <c r="E8" s="110">
        <v>5</v>
      </c>
      <c r="F8" s="110">
        <v>6</v>
      </c>
      <c r="G8" s="110">
        <v>7</v>
      </c>
      <c r="H8" s="110">
        <v>8</v>
      </c>
      <c r="I8" s="110">
        <v>9</v>
      </c>
      <c r="J8" s="110">
        <v>10</v>
      </c>
      <c r="K8" s="110">
        <v>11</v>
      </c>
      <c r="L8" s="110">
        <v>12</v>
      </c>
      <c r="M8" s="110">
        <v>13</v>
      </c>
      <c r="N8" s="110">
        <v>14</v>
      </c>
      <c r="O8" s="110">
        <v>15</v>
      </c>
      <c r="P8" s="110">
        <v>16</v>
      </c>
      <c r="Q8" s="110">
        <v>17</v>
      </c>
      <c r="R8" s="110">
        <v>18</v>
      </c>
      <c r="S8" s="110">
        <v>19</v>
      </c>
      <c r="T8" s="110">
        <v>20</v>
      </c>
      <c r="U8" s="110">
        <v>21</v>
      </c>
      <c r="V8" s="110">
        <v>22</v>
      </c>
      <c r="W8" s="110">
        <v>23</v>
      </c>
    </row>
    <row r="9" ht="18.75" customHeight="1">
      <c r="A9" s="13" t="s">
        <v>52</v>
      </c>
      <c r="B9" s="111"/>
      <c r="C9" s="13"/>
      <c r="D9" s="13"/>
      <c r="E9" s="13"/>
      <c r="F9" s="13"/>
      <c r="G9" s="13"/>
      <c r="H9" s="55">
        <v>989765842.25</v>
      </c>
      <c r="I9" s="55">
        <v>457454500</v>
      </c>
      <c r="J9" s="55">
        <v>114171475</v>
      </c>
      <c r="K9" s="55"/>
      <c r="L9" s="55">
        <v>343283025</v>
      </c>
      <c r="M9" s="55"/>
      <c r="N9" s="55"/>
      <c r="O9" s="55"/>
      <c r="P9" s="55"/>
      <c r="Q9" s="55">
        <v>145231500</v>
      </c>
      <c r="R9" s="55">
        <v>387079842.25</v>
      </c>
      <c r="S9" s="55">
        <v>6624142.25</v>
      </c>
      <c r="T9" s="55"/>
      <c r="U9" s="55"/>
      <c r="V9" s="55"/>
      <c r="W9" s="55">
        <v>380455700</v>
      </c>
    </row>
    <row r="10" ht="31.5" customHeight="1">
      <c r="A10" s="112" t="s">
        <v>52</v>
      </c>
      <c r="B10" s="111"/>
      <c r="C10" s="13"/>
      <c r="D10" s="13"/>
      <c r="E10" s="13"/>
      <c r="F10" s="13"/>
      <c r="G10" s="13"/>
      <c r="H10" s="55">
        <v>989765842.25</v>
      </c>
      <c r="I10" s="55">
        <v>457454500</v>
      </c>
      <c r="J10" s="55">
        <v>114171475</v>
      </c>
      <c r="K10" s="55"/>
      <c r="L10" s="55">
        <v>343283025</v>
      </c>
      <c r="M10" s="55"/>
      <c r="N10" s="55"/>
      <c r="O10" s="55"/>
      <c r="P10" s="55"/>
      <c r="Q10" s="55">
        <v>145231500</v>
      </c>
      <c r="R10" s="55">
        <v>387079842.25</v>
      </c>
      <c r="S10" s="55">
        <v>6624142.25</v>
      </c>
      <c r="T10" s="55"/>
      <c r="U10" s="55"/>
      <c r="V10" s="55"/>
      <c r="W10" s="55">
        <v>380455700</v>
      </c>
    </row>
    <row r="11" ht="31.5" customHeight="1">
      <c r="A11" s="113" t="s">
        <v>52</v>
      </c>
      <c r="B11" s="111" t="s">
        <v>195</v>
      </c>
      <c r="C11" s="13" t="s">
        <v>196</v>
      </c>
      <c r="D11" s="13" t="s">
        <v>81</v>
      </c>
      <c r="E11" s="13" t="s">
        <v>82</v>
      </c>
      <c r="F11" s="13" t="s">
        <v>197</v>
      </c>
      <c r="G11" s="13" t="s">
        <v>198</v>
      </c>
      <c r="H11" s="55">
        <v>104664200</v>
      </c>
      <c r="I11" s="55">
        <v>81001900</v>
      </c>
      <c r="J11" s="55">
        <v>20250475</v>
      </c>
      <c r="K11" s="55"/>
      <c r="L11" s="55">
        <v>60751425</v>
      </c>
      <c r="M11" s="55"/>
      <c r="N11" s="55"/>
      <c r="O11" s="55"/>
      <c r="P11" s="55"/>
      <c r="Q11" s="55">
        <v>20000000</v>
      </c>
      <c r="R11" s="55">
        <v>3662300</v>
      </c>
      <c r="S11" s="55"/>
      <c r="T11" s="55"/>
      <c r="U11" s="55"/>
      <c r="V11" s="55"/>
      <c r="W11" s="55">
        <v>3662300</v>
      </c>
    </row>
    <row r="12" ht="31.5" customHeight="1">
      <c r="A12" s="113" t="s">
        <v>52</v>
      </c>
      <c r="B12" s="111" t="s">
        <v>195</v>
      </c>
      <c r="C12" s="13" t="s">
        <v>196</v>
      </c>
      <c r="D12" s="13" t="s">
        <v>81</v>
      </c>
      <c r="E12" s="13" t="s">
        <v>82</v>
      </c>
      <c r="F12" s="13" t="s">
        <v>199</v>
      </c>
      <c r="G12" s="13" t="s">
        <v>200</v>
      </c>
      <c r="H12" s="55">
        <v>30930000</v>
      </c>
      <c r="I12" s="55">
        <v>19000000</v>
      </c>
      <c r="J12" s="55">
        <v>4750000</v>
      </c>
      <c r="K12" s="55"/>
      <c r="L12" s="55">
        <v>14250000</v>
      </c>
      <c r="M12" s="55"/>
      <c r="N12" s="55"/>
      <c r="O12" s="55"/>
      <c r="P12" s="55"/>
      <c r="Q12" s="55"/>
      <c r="R12" s="55">
        <v>11930000</v>
      </c>
      <c r="S12" s="55"/>
      <c r="T12" s="55"/>
      <c r="U12" s="55"/>
      <c r="V12" s="55"/>
      <c r="W12" s="55">
        <v>11930000</v>
      </c>
    </row>
    <row r="13" ht="31.5" customHeight="1">
      <c r="A13" s="113" t="s">
        <v>52</v>
      </c>
      <c r="B13" s="111" t="s">
        <v>195</v>
      </c>
      <c r="C13" s="13" t="s">
        <v>196</v>
      </c>
      <c r="D13" s="13" t="s">
        <v>81</v>
      </c>
      <c r="E13" s="13" t="s">
        <v>82</v>
      </c>
      <c r="F13" s="13" t="s">
        <v>201</v>
      </c>
      <c r="G13" s="13" t="s">
        <v>202</v>
      </c>
      <c r="H13" s="55">
        <v>305920600</v>
      </c>
      <c r="I13" s="55">
        <v>202880000</v>
      </c>
      <c r="J13" s="55">
        <v>50720000</v>
      </c>
      <c r="K13" s="55"/>
      <c r="L13" s="55">
        <v>152160000</v>
      </c>
      <c r="M13" s="55"/>
      <c r="N13" s="55"/>
      <c r="O13" s="55"/>
      <c r="P13" s="55"/>
      <c r="Q13" s="55">
        <v>10418100</v>
      </c>
      <c r="R13" s="55">
        <v>92622500</v>
      </c>
      <c r="S13" s="55"/>
      <c r="T13" s="55"/>
      <c r="U13" s="55"/>
      <c r="V13" s="55"/>
      <c r="W13" s="55">
        <v>92622500</v>
      </c>
    </row>
    <row r="14" ht="31.5" customHeight="1">
      <c r="A14" s="113" t="s">
        <v>52</v>
      </c>
      <c r="B14" s="111" t="s">
        <v>203</v>
      </c>
      <c r="C14" s="13" t="s">
        <v>204</v>
      </c>
      <c r="D14" s="13" t="s">
        <v>116</v>
      </c>
      <c r="E14" s="13" t="s">
        <v>117</v>
      </c>
      <c r="F14" s="13" t="s">
        <v>205</v>
      </c>
      <c r="G14" s="13" t="s">
        <v>206</v>
      </c>
      <c r="H14" s="55">
        <v>39200000</v>
      </c>
      <c r="I14" s="55">
        <v>23118100</v>
      </c>
      <c r="J14" s="55">
        <v>5779525</v>
      </c>
      <c r="K14" s="55"/>
      <c r="L14" s="55">
        <v>17338575</v>
      </c>
      <c r="M14" s="55"/>
      <c r="N14" s="55"/>
      <c r="O14" s="55"/>
      <c r="P14" s="55"/>
      <c r="Q14" s="55">
        <v>6881900</v>
      </c>
      <c r="R14" s="55">
        <v>9200000</v>
      </c>
      <c r="S14" s="55"/>
      <c r="T14" s="55"/>
      <c r="U14" s="55"/>
      <c r="V14" s="55"/>
      <c r="W14" s="55">
        <v>9200000</v>
      </c>
    </row>
    <row r="15" ht="31.5" customHeight="1">
      <c r="A15" s="113" t="s">
        <v>52</v>
      </c>
      <c r="B15" s="111" t="s">
        <v>203</v>
      </c>
      <c r="C15" s="13" t="s">
        <v>204</v>
      </c>
      <c r="D15" s="13" t="s">
        <v>122</v>
      </c>
      <c r="E15" s="13" t="s">
        <v>121</v>
      </c>
      <c r="F15" s="13" t="s">
        <v>207</v>
      </c>
      <c r="G15" s="13" t="s">
        <v>208</v>
      </c>
      <c r="H15" s="55">
        <v>3100000</v>
      </c>
      <c r="I15" s="55"/>
      <c r="J15" s="55"/>
      <c r="K15" s="55"/>
      <c r="L15" s="55"/>
      <c r="M15" s="55"/>
      <c r="N15" s="55"/>
      <c r="O15" s="55"/>
      <c r="P15" s="55"/>
      <c r="Q15" s="55"/>
      <c r="R15" s="55">
        <v>3100000</v>
      </c>
      <c r="S15" s="55"/>
      <c r="T15" s="55"/>
      <c r="U15" s="55"/>
      <c r="V15" s="55"/>
      <c r="W15" s="55">
        <v>3100000</v>
      </c>
    </row>
    <row r="16" ht="31.5" customHeight="1">
      <c r="A16" s="113" t="s">
        <v>52</v>
      </c>
      <c r="B16" s="111" t="s">
        <v>203</v>
      </c>
      <c r="C16" s="13" t="s">
        <v>204</v>
      </c>
      <c r="D16" s="13" t="s">
        <v>127</v>
      </c>
      <c r="E16" s="13" t="s">
        <v>128</v>
      </c>
      <c r="F16" s="13" t="s">
        <v>209</v>
      </c>
      <c r="G16" s="13" t="s">
        <v>210</v>
      </c>
      <c r="H16" s="55">
        <v>25000000</v>
      </c>
      <c r="I16" s="55"/>
      <c r="J16" s="55"/>
      <c r="K16" s="55"/>
      <c r="L16" s="55"/>
      <c r="M16" s="55"/>
      <c r="N16" s="55"/>
      <c r="O16" s="55"/>
      <c r="P16" s="55"/>
      <c r="Q16" s="55">
        <v>10000000</v>
      </c>
      <c r="R16" s="55">
        <v>15000000</v>
      </c>
      <c r="S16" s="55"/>
      <c r="T16" s="55"/>
      <c r="U16" s="55"/>
      <c r="V16" s="55"/>
      <c r="W16" s="55">
        <v>15000000</v>
      </c>
    </row>
    <row r="17" ht="31.5" customHeight="1">
      <c r="A17" s="113" t="s">
        <v>52</v>
      </c>
      <c r="B17" s="111" t="s">
        <v>203</v>
      </c>
      <c r="C17" s="13" t="s">
        <v>204</v>
      </c>
      <c r="D17" s="13" t="s">
        <v>127</v>
      </c>
      <c r="E17" s="13" t="s">
        <v>128</v>
      </c>
      <c r="F17" s="13" t="s">
        <v>211</v>
      </c>
      <c r="G17" s="13" t="s">
        <v>212</v>
      </c>
      <c r="H17" s="55">
        <v>1600000</v>
      </c>
      <c r="I17" s="55"/>
      <c r="J17" s="55"/>
      <c r="K17" s="55"/>
      <c r="L17" s="55"/>
      <c r="M17" s="55"/>
      <c r="N17" s="55"/>
      <c r="O17" s="55"/>
      <c r="P17" s="55"/>
      <c r="Q17" s="55">
        <v>1000000</v>
      </c>
      <c r="R17" s="55">
        <v>600000</v>
      </c>
      <c r="S17" s="55"/>
      <c r="T17" s="55"/>
      <c r="U17" s="55"/>
      <c r="V17" s="55"/>
      <c r="W17" s="55">
        <v>600000</v>
      </c>
    </row>
    <row r="18" ht="31.5" customHeight="1">
      <c r="A18" s="113" t="s">
        <v>52</v>
      </c>
      <c r="B18" s="111" t="s">
        <v>203</v>
      </c>
      <c r="C18" s="13" t="s">
        <v>204</v>
      </c>
      <c r="D18" s="13" t="s">
        <v>129</v>
      </c>
      <c r="E18" s="13" t="s">
        <v>130</v>
      </c>
      <c r="F18" s="13" t="s">
        <v>213</v>
      </c>
      <c r="G18" s="13" t="s">
        <v>214</v>
      </c>
      <c r="H18" s="55">
        <v>20000000</v>
      </c>
      <c r="I18" s="55"/>
      <c r="J18" s="55"/>
      <c r="K18" s="55"/>
      <c r="L18" s="55"/>
      <c r="M18" s="55"/>
      <c r="N18" s="55"/>
      <c r="O18" s="55"/>
      <c r="P18" s="55"/>
      <c r="Q18" s="55">
        <v>10000000</v>
      </c>
      <c r="R18" s="55">
        <v>10000000</v>
      </c>
      <c r="S18" s="55"/>
      <c r="T18" s="55"/>
      <c r="U18" s="55"/>
      <c r="V18" s="55"/>
      <c r="W18" s="55">
        <v>10000000</v>
      </c>
    </row>
    <row r="19" ht="31.5" customHeight="1">
      <c r="A19" s="113" t="s">
        <v>52</v>
      </c>
      <c r="B19" s="111" t="s">
        <v>215</v>
      </c>
      <c r="C19" s="13" t="s">
        <v>216</v>
      </c>
      <c r="D19" s="13" t="s">
        <v>118</v>
      </c>
      <c r="E19" s="13" t="s">
        <v>119</v>
      </c>
      <c r="F19" s="13" t="s">
        <v>217</v>
      </c>
      <c r="G19" s="13" t="s">
        <v>218</v>
      </c>
      <c r="H19" s="55">
        <v>19600000</v>
      </c>
      <c r="I19" s="55"/>
      <c r="J19" s="55"/>
      <c r="K19" s="55"/>
      <c r="L19" s="55"/>
      <c r="M19" s="55"/>
      <c r="N19" s="55"/>
      <c r="O19" s="55"/>
      <c r="P19" s="55"/>
      <c r="Q19" s="55">
        <v>8000000</v>
      </c>
      <c r="R19" s="55">
        <v>11600000</v>
      </c>
      <c r="S19" s="55"/>
      <c r="T19" s="55"/>
      <c r="U19" s="55"/>
      <c r="V19" s="55"/>
      <c r="W19" s="55">
        <v>11600000</v>
      </c>
    </row>
    <row r="20" ht="31.5" customHeight="1">
      <c r="A20" s="113" t="s">
        <v>52</v>
      </c>
      <c r="B20" s="111" t="s">
        <v>219</v>
      </c>
      <c r="C20" s="13" t="s">
        <v>139</v>
      </c>
      <c r="D20" s="13" t="s">
        <v>138</v>
      </c>
      <c r="E20" s="13" t="s">
        <v>139</v>
      </c>
      <c r="F20" s="13" t="s">
        <v>220</v>
      </c>
      <c r="G20" s="13" t="s">
        <v>139</v>
      </c>
      <c r="H20" s="55">
        <v>43000000</v>
      </c>
      <c r="I20" s="55"/>
      <c r="J20" s="55"/>
      <c r="K20" s="55"/>
      <c r="L20" s="55"/>
      <c r="M20" s="55"/>
      <c r="N20" s="55"/>
      <c r="O20" s="55"/>
      <c r="P20" s="55"/>
      <c r="Q20" s="55">
        <v>35000000</v>
      </c>
      <c r="R20" s="55">
        <v>8000000</v>
      </c>
      <c r="S20" s="55"/>
      <c r="T20" s="55"/>
      <c r="U20" s="55"/>
      <c r="V20" s="55"/>
      <c r="W20" s="55">
        <v>8000000</v>
      </c>
    </row>
    <row r="21" ht="31.5" customHeight="1">
      <c r="A21" s="113" t="s">
        <v>52</v>
      </c>
      <c r="B21" s="111" t="s">
        <v>221</v>
      </c>
      <c r="C21" s="13" t="s">
        <v>222</v>
      </c>
      <c r="D21" s="13" t="s">
        <v>81</v>
      </c>
      <c r="E21" s="13" t="s">
        <v>82</v>
      </c>
      <c r="F21" s="13" t="s">
        <v>223</v>
      </c>
      <c r="G21" s="13" t="s">
        <v>224</v>
      </c>
      <c r="H21" s="55">
        <v>500000</v>
      </c>
      <c r="I21" s="55"/>
      <c r="J21" s="55"/>
      <c r="K21" s="55"/>
      <c r="L21" s="55"/>
      <c r="M21" s="55"/>
      <c r="N21" s="55"/>
      <c r="O21" s="55"/>
      <c r="P21" s="55"/>
      <c r="Q21" s="55"/>
      <c r="R21" s="55">
        <v>500000</v>
      </c>
      <c r="S21" s="55"/>
      <c r="T21" s="55"/>
      <c r="U21" s="55"/>
      <c r="V21" s="55"/>
      <c r="W21" s="55">
        <v>500000</v>
      </c>
    </row>
    <row r="22" ht="31.5" customHeight="1">
      <c r="A22" s="113" t="s">
        <v>52</v>
      </c>
      <c r="B22" s="111" t="s">
        <v>221</v>
      </c>
      <c r="C22" s="13" t="s">
        <v>222</v>
      </c>
      <c r="D22" s="13" t="s">
        <v>81</v>
      </c>
      <c r="E22" s="13" t="s">
        <v>82</v>
      </c>
      <c r="F22" s="13" t="s">
        <v>225</v>
      </c>
      <c r="G22" s="13" t="s">
        <v>226</v>
      </c>
      <c r="H22" s="55">
        <v>32544800</v>
      </c>
      <c r="I22" s="55">
        <v>18618300</v>
      </c>
      <c r="J22" s="55">
        <v>4654575</v>
      </c>
      <c r="K22" s="55"/>
      <c r="L22" s="55">
        <v>13963725</v>
      </c>
      <c r="M22" s="55"/>
      <c r="N22" s="55"/>
      <c r="O22" s="55"/>
      <c r="P22" s="55"/>
      <c r="Q22" s="55">
        <v>4926500</v>
      </c>
      <c r="R22" s="55">
        <v>9000000</v>
      </c>
      <c r="S22" s="55"/>
      <c r="T22" s="55"/>
      <c r="U22" s="55"/>
      <c r="V22" s="55"/>
      <c r="W22" s="55">
        <v>9000000</v>
      </c>
    </row>
    <row r="23" ht="31.5" customHeight="1">
      <c r="A23" s="113" t="s">
        <v>52</v>
      </c>
      <c r="B23" s="111" t="s">
        <v>227</v>
      </c>
      <c r="C23" s="13" t="s">
        <v>228</v>
      </c>
      <c r="D23" s="13" t="s">
        <v>81</v>
      </c>
      <c r="E23" s="13" t="s">
        <v>82</v>
      </c>
      <c r="F23" s="13" t="s">
        <v>229</v>
      </c>
      <c r="G23" s="13" t="s">
        <v>230</v>
      </c>
      <c r="H23" s="55">
        <v>1968600</v>
      </c>
      <c r="I23" s="55">
        <v>768600</v>
      </c>
      <c r="J23" s="55"/>
      <c r="K23" s="55"/>
      <c r="L23" s="55">
        <v>768600</v>
      </c>
      <c r="M23" s="55"/>
      <c r="N23" s="55"/>
      <c r="O23" s="55"/>
      <c r="P23" s="55"/>
      <c r="Q23" s="55"/>
      <c r="R23" s="55">
        <v>1200000</v>
      </c>
      <c r="S23" s="55"/>
      <c r="T23" s="55"/>
      <c r="U23" s="55"/>
      <c r="V23" s="55"/>
      <c r="W23" s="55">
        <v>1200000</v>
      </c>
    </row>
    <row r="24" ht="31.5" customHeight="1">
      <c r="A24" s="113" t="s">
        <v>52</v>
      </c>
      <c r="B24" s="111" t="s">
        <v>231</v>
      </c>
      <c r="C24" s="13" t="s">
        <v>175</v>
      </c>
      <c r="D24" s="13" t="s">
        <v>81</v>
      </c>
      <c r="E24" s="13" t="s">
        <v>82</v>
      </c>
      <c r="F24" s="13" t="s">
        <v>232</v>
      </c>
      <c r="G24" s="13" t="s">
        <v>175</v>
      </c>
      <c r="H24" s="55">
        <v>282200</v>
      </c>
      <c r="I24" s="55">
        <v>282200</v>
      </c>
      <c r="J24" s="55">
        <v>70550</v>
      </c>
      <c r="K24" s="55"/>
      <c r="L24" s="55">
        <v>211650</v>
      </c>
      <c r="M24" s="55"/>
      <c r="N24" s="55"/>
      <c r="O24" s="55"/>
      <c r="P24" s="55"/>
      <c r="Q24" s="55"/>
      <c r="R24" s="55"/>
      <c r="S24" s="55"/>
      <c r="T24" s="55"/>
      <c r="U24" s="55"/>
      <c r="V24" s="55"/>
      <c r="W24" s="55"/>
    </row>
    <row r="25" ht="31.5" customHeight="1">
      <c r="A25" s="113" t="s">
        <v>52</v>
      </c>
      <c r="B25" s="111" t="s">
        <v>233</v>
      </c>
      <c r="C25" s="13" t="s">
        <v>234</v>
      </c>
      <c r="D25" s="13" t="s">
        <v>81</v>
      </c>
      <c r="E25" s="13" t="s">
        <v>82</v>
      </c>
      <c r="F25" s="13" t="s">
        <v>235</v>
      </c>
      <c r="G25" s="13" t="s">
        <v>234</v>
      </c>
      <c r="H25" s="55">
        <v>4024680</v>
      </c>
      <c r="I25" s="55">
        <v>4000000</v>
      </c>
      <c r="J25" s="55">
        <v>1000000</v>
      </c>
      <c r="K25" s="55"/>
      <c r="L25" s="55">
        <v>3000000</v>
      </c>
      <c r="M25" s="55"/>
      <c r="N25" s="55"/>
      <c r="O25" s="55"/>
      <c r="P25" s="55"/>
      <c r="Q25" s="55"/>
      <c r="R25" s="55">
        <v>24680</v>
      </c>
      <c r="S25" s="55">
        <v>24680</v>
      </c>
      <c r="T25" s="55"/>
      <c r="U25" s="55"/>
      <c r="V25" s="55"/>
      <c r="W25" s="55"/>
    </row>
    <row r="26" ht="31.5" customHeight="1">
      <c r="A26" s="113" t="s">
        <v>52</v>
      </c>
      <c r="B26" s="111" t="s">
        <v>236</v>
      </c>
      <c r="C26" s="13" t="s">
        <v>237</v>
      </c>
      <c r="D26" s="13" t="s">
        <v>81</v>
      </c>
      <c r="E26" s="13" t="s">
        <v>82</v>
      </c>
      <c r="F26" s="13" t="s">
        <v>238</v>
      </c>
      <c r="G26" s="13" t="s">
        <v>239</v>
      </c>
      <c r="H26" s="55">
        <v>21060100</v>
      </c>
      <c r="I26" s="55">
        <v>15000000</v>
      </c>
      <c r="J26" s="55">
        <v>3750000</v>
      </c>
      <c r="K26" s="55"/>
      <c r="L26" s="55">
        <v>11250000</v>
      </c>
      <c r="M26" s="55"/>
      <c r="N26" s="55"/>
      <c r="O26" s="55"/>
      <c r="P26" s="55"/>
      <c r="Q26" s="55">
        <v>1000000</v>
      </c>
      <c r="R26" s="55">
        <v>5060100</v>
      </c>
      <c r="S26" s="55">
        <v>60100</v>
      </c>
      <c r="T26" s="55"/>
      <c r="U26" s="55"/>
      <c r="V26" s="55"/>
      <c r="W26" s="55">
        <v>5000000</v>
      </c>
    </row>
    <row r="27" ht="31.5" customHeight="1">
      <c r="A27" s="113" t="s">
        <v>52</v>
      </c>
      <c r="B27" s="111" t="s">
        <v>236</v>
      </c>
      <c r="C27" s="13" t="s">
        <v>237</v>
      </c>
      <c r="D27" s="13" t="s">
        <v>81</v>
      </c>
      <c r="E27" s="13" t="s">
        <v>82</v>
      </c>
      <c r="F27" s="13" t="s">
        <v>240</v>
      </c>
      <c r="G27" s="13" t="s">
        <v>241</v>
      </c>
      <c r="H27" s="55">
        <v>7020000</v>
      </c>
      <c r="I27" s="55">
        <v>5000000</v>
      </c>
      <c r="J27" s="55">
        <v>1250000</v>
      </c>
      <c r="K27" s="55"/>
      <c r="L27" s="55">
        <v>3750000</v>
      </c>
      <c r="M27" s="55"/>
      <c r="N27" s="55"/>
      <c r="O27" s="55"/>
      <c r="P27" s="55"/>
      <c r="Q27" s="55"/>
      <c r="R27" s="55">
        <v>2020000</v>
      </c>
      <c r="S27" s="55">
        <v>20000</v>
      </c>
      <c r="T27" s="55"/>
      <c r="U27" s="55"/>
      <c r="V27" s="55"/>
      <c r="W27" s="55">
        <v>2000000</v>
      </c>
    </row>
    <row r="28" ht="31.5" customHeight="1">
      <c r="A28" s="113" t="s">
        <v>52</v>
      </c>
      <c r="B28" s="111" t="s">
        <v>236</v>
      </c>
      <c r="C28" s="13" t="s">
        <v>237</v>
      </c>
      <c r="D28" s="13" t="s">
        <v>81</v>
      </c>
      <c r="E28" s="13" t="s">
        <v>82</v>
      </c>
      <c r="F28" s="13" t="s">
        <v>242</v>
      </c>
      <c r="G28" s="13" t="s">
        <v>243</v>
      </c>
      <c r="H28" s="55">
        <v>24000</v>
      </c>
      <c r="I28" s="55">
        <v>10000</v>
      </c>
      <c r="J28" s="55">
        <v>2500</v>
      </c>
      <c r="K28" s="55"/>
      <c r="L28" s="55">
        <v>7500</v>
      </c>
      <c r="M28" s="55"/>
      <c r="N28" s="55"/>
      <c r="O28" s="55"/>
      <c r="P28" s="55"/>
      <c r="Q28" s="55">
        <v>5000</v>
      </c>
      <c r="R28" s="55">
        <v>9000</v>
      </c>
      <c r="S28" s="55">
        <v>4000</v>
      </c>
      <c r="T28" s="55"/>
      <c r="U28" s="55"/>
      <c r="V28" s="55"/>
      <c r="W28" s="55">
        <v>5000</v>
      </c>
    </row>
    <row r="29" ht="31.5" customHeight="1">
      <c r="A29" s="113" t="s">
        <v>52</v>
      </c>
      <c r="B29" s="111" t="s">
        <v>236</v>
      </c>
      <c r="C29" s="13" t="s">
        <v>237</v>
      </c>
      <c r="D29" s="13" t="s">
        <v>81</v>
      </c>
      <c r="E29" s="13" t="s">
        <v>82</v>
      </c>
      <c r="F29" s="13" t="s">
        <v>244</v>
      </c>
      <c r="G29" s="13" t="s">
        <v>245</v>
      </c>
      <c r="H29" s="55">
        <v>3300000</v>
      </c>
      <c r="I29" s="55">
        <v>2300000</v>
      </c>
      <c r="J29" s="55">
        <v>575000</v>
      </c>
      <c r="K29" s="55"/>
      <c r="L29" s="55">
        <v>1725000</v>
      </c>
      <c r="M29" s="55"/>
      <c r="N29" s="55"/>
      <c r="O29" s="55"/>
      <c r="P29" s="55"/>
      <c r="Q29" s="55"/>
      <c r="R29" s="55">
        <v>1000000</v>
      </c>
      <c r="S29" s="55"/>
      <c r="T29" s="55"/>
      <c r="U29" s="55"/>
      <c r="V29" s="55"/>
      <c r="W29" s="55">
        <v>1000000</v>
      </c>
    </row>
    <row r="30" ht="31.5" customHeight="1">
      <c r="A30" s="113" t="s">
        <v>52</v>
      </c>
      <c r="B30" s="111" t="s">
        <v>236</v>
      </c>
      <c r="C30" s="13" t="s">
        <v>237</v>
      </c>
      <c r="D30" s="13" t="s">
        <v>81</v>
      </c>
      <c r="E30" s="13" t="s">
        <v>82</v>
      </c>
      <c r="F30" s="13" t="s">
        <v>246</v>
      </c>
      <c r="G30" s="13" t="s">
        <v>247</v>
      </c>
      <c r="H30" s="55">
        <v>12500000</v>
      </c>
      <c r="I30" s="55">
        <v>11500000</v>
      </c>
      <c r="J30" s="55">
        <v>2875000</v>
      </c>
      <c r="K30" s="55"/>
      <c r="L30" s="55">
        <v>8625000</v>
      </c>
      <c r="M30" s="55"/>
      <c r="N30" s="55"/>
      <c r="O30" s="55"/>
      <c r="P30" s="55"/>
      <c r="Q30" s="55"/>
      <c r="R30" s="55">
        <v>1000000</v>
      </c>
      <c r="S30" s="55"/>
      <c r="T30" s="55"/>
      <c r="U30" s="55"/>
      <c r="V30" s="55"/>
      <c r="W30" s="55">
        <v>1000000</v>
      </c>
    </row>
    <row r="31" ht="31.5" customHeight="1">
      <c r="A31" s="113" t="s">
        <v>52</v>
      </c>
      <c r="B31" s="111" t="s">
        <v>236</v>
      </c>
      <c r="C31" s="13" t="s">
        <v>237</v>
      </c>
      <c r="D31" s="13" t="s">
        <v>81</v>
      </c>
      <c r="E31" s="13" t="s">
        <v>82</v>
      </c>
      <c r="F31" s="13" t="s">
        <v>248</v>
      </c>
      <c r="G31" s="13" t="s">
        <v>249</v>
      </c>
      <c r="H31" s="55">
        <v>1002500</v>
      </c>
      <c r="I31" s="55">
        <v>1000000</v>
      </c>
      <c r="J31" s="55">
        <v>250000</v>
      </c>
      <c r="K31" s="55"/>
      <c r="L31" s="55">
        <v>750000</v>
      </c>
      <c r="M31" s="55"/>
      <c r="N31" s="55"/>
      <c r="O31" s="55"/>
      <c r="P31" s="55"/>
      <c r="Q31" s="55"/>
      <c r="R31" s="55">
        <v>2500</v>
      </c>
      <c r="S31" s="55">
        <v>2500</v>
      </c>
      <c r="T31" s="55"/>
      <c r="U31" s="55"/>
      <c r="V31" s="55"/>
      <c r="W31" s="55"/>
    </row>
    <row r="32" ht="31.5" customHeight="1">
      <c r="A32" s="113" t="s">
        <v>52</v>
      </c>
      <c r="B32" s="111" t="s">
        <v>236</v>
      </c>
      <c r="C32" s="13" t="s">
        <v>237</v>
      </c>
      <c r="D32" s="13" t="s">
        <v>81</v>
      </c>
      <c r="E32" s="13" t="s">
        <v>82</v>
      </c>
      <c r="F32" s="13" t="s">
        <v>250</v>
      </c>
      <c r="G32" s="13" t="s">
        <v>251</v>
      </c>
      <c r="H32" s="55">
        <v>12000000</v>
      </c>
      <c r="I32" s="55"/>
      <c r="J32" s="55"/>
      <c r="K32" s="55"/>
      <c r="L32" s="55"/>
      <c r="M32" s="55"/>
      <c r="N32" s="55"/>
      <c r="O32" s="55"/>
      <c r="P32" s="55"/>
      <c r="Q32" s="55"/>
      <c r="R32" s="55">
        <v>12000000</v>
      </c>
      <c r="S32" s="55"/>
      <c r="T32" s="55"/>
      <c r="U32" s="55"/>
      <c r="V32" s="55"/>
      <c r="W32" s="55">
        <v>12000000</v>
      </c>
    </row>
    <row r="33" ht="31.5" customHeight="1">
      <c r="A33" s="113" t="s">
        <v>52</v>
      </c>
      <c r="B33" s="111" t="s">
        <v>236</v>
      </c>
      <c r="C33" s="13" t="s">
        <v>237</v>
      </c>
      <c r="D33" s="13" t="s">
        <v>81</v>
      </c>
      <c r="E33" s="13" t="s">
        <v>82</v>
      </c>
      <c r="F33" s="13" t="s">
        <v>252</v>
      </c>
      <c r="G33" s="13" t="s">
        <v>253</v>
      </c>
      <c r="H33" s="55">
        <v>20030000</v>
      </c>
      <c r="I33" s="55">
        <v>10000000</v>
      </c>
      <c r="J33" s="55">
        <v>2500000</v>
      </c>
      <c r="K33" s="55"/>
      <c r="L33" s="55">
        <v>7500000</v>
      </c>
      <c r="M33" s="55"/>
      <c r="N33" s="55"/>
      <c r="O33" s="55"/>
      <c r="P33" s="55"/>
      <c r="Q33" s="55"/>
      <c r="R33" s="55">
        <v>10030000</v>
      </c>
      <c r="S33" s="55">
        <v>30000</v>
      </c>
      <c r="T33" s="55"/>
      <c r="U33" s="55"/>
      <c r="V33" s="55"/>
      <c r="W33" s="55">
        <v>10000000</v>
      </c>
    </row>
    <row r="34" ht="31.5" customHeight="1">
      <c r="A34" s="113" t="s">
        <v>52</v>
      </c>
      <c r="B34" s="111" t="s">
        <v>236</v>
      </c>
      <c r="C34" s="13" t="s">
        <v>237</v>
      </c>
      <c r="D34" s="13" t="s">
        <v>81</v>
      </c>
      <c r="E34" s="13" t="s">
        <v>82</v>
      </c>
      <c r="F34" s="13" t="s">
        <v>254</v>
      </c>
      <c r="G34" s="13" t="s">
        <v>255</v>
      </c>
      <c r="H34" s="55">
        <v>35110000</v>
      </c>
      <c r="I34" s="55">
        <v>5000000</v>
      </c>
      <c r="J34" s="55">
        <v>1250000</v>
      </c>
      <c r="K34" s="55"/>
      <c r="L34" s="55">
        <v>3750000</v>
      </c>
      <c r="M34" s="55"/>
      <c r="N34" s="55"/>
      <c r="O34" s="55"/>
      <c r="P34" s="55"/>
      <c r="Q34" s="55"/>
      <c r="R34" s="55">
        <v>30110000</v>
      </c>
      <c r="S34" s="55">
        <v>110000</v>
      </c>
      <c r="T34" s="55"/>
      <c r="U34" s="55"/>
      <c r="V34" s="55"/>
      <c r="W34" s="55">
        <v>30000000</v>
      </c>
    </row>
    <row r="35" ht="31.5" customHeight="1">
      <c r="A35" s="113" t="s">
        <v>52</v>
      </c>
      <c r="B35" s="111" t="s">
        <v>236</v>
      </c>
      <c r="C35" s="13" t="s">
        <v>237</v>
      </c>
      <c r="D35" s="13" t="s">
        <v>81</v>
      </c>
      <c r="E35" s="13" t="s">
        <v>82</v>
      </c>
      <c r="F35" s="13" t="s">
        <v>256</v>
      </c>
      <c r="G35" s="13" t="s">
        <v>257</v>
      </c>
      <c r="H35" s="55">
        <v>24244695</v>
      </c>
      <c r="I35" s="55">
        <v>5000000</v>
      </c>
      <c r="J35" s="55">
        <v>1250000</v>
      </c>
      <c r="K35" s="55"/>
      <c r="L35" s="55">
        <v>3750000</v>
      </c>
      <c r="M35" s="55"/>
      <c r="N35" s="55"/>
      <c r="O35" s="55"/>
      <c r="P35" s="55"/>
      <c r="Q35" s="55">
        <v>5000000</v>
      </c>
      <c r="R35" s="55">
        <v>14244695</v>
      </c>
      <c r="S35" s="55">
        <v>25000</v>
      </c>
      <c r="T35" s="55"/>
      <c r="U35" s="55"/>
      <c r="V35" s="55"/>
      <c r="W35" s="55">
        <v>14219695</v>
      </c>
    </row>
    <row r="36" ht="31.5" customHeight="1">
      <c r="A36" s="113" t="s">
        <v>52</v>
      </c>
      <c r="B36" s="111" t="s">
        <v>236</v>
      </c>
      <c r="C36" s="13" t="s">
        <v>237</v>
      </c>
      <c r="D36" s="13" t="s">
        <v>81</v>
      </c>
      <c r="E36" s="13" t="s">
        <v>82</v>
      </c>
      <c r="F36" s="13" t="s">
        <v>258</v>
      </c>
      <c r="G36" s="13" t="s">
        <v>259</v>
      </c>
      <c r="H36" s="55">
        <v>2000000</v>
      </c>
      <c r="I36" s="55">
        <v>450000</v>
      </c>
      <c r="J36" s="55">
        <v>112500</v>
      </c>
      <c r="K36" s="55"/>
      <c r="L36" s="55">
        <v>337500</v>
      </c>
      <c r="M36" s="55"/>
      <c r="N36" s="55"/>
      <c r="O36" s="55"/>
      <c r="P36" s="55"/>
      <c r="Q36" s="55">
        <v>550000</v>
      </c>
      <c r="R36" s="55">
        <v>1000000</v>
      </c>
      <c r="S36" s="55">
        <v>3000</v>
      </c>
      <c r="T36" s="55"/>
      <c r="U36" s="55"/>
      <c r="V36" s="55"/>
      <c r="W36" s="55">
        <v>997000</v>
      </c>
    </row>
    <row r="37" ht="31.5" customHeight="1">
      <c r="A37" s="113" t="s">
        <v>52</v>
      </c>
      <c r="B37" s="111" t="s">
        <v>236</v>
      </c>
      <c r="C37" s="13" t="s">
        <v>237</v>
      </c>
      <c r="D37" s="13" t="s">
        <v>81</v>
      </c>
      <c r="E37" s="13" t="s">
        <v>82</v>
      </c>
      <c r="F37" s="13" t="s">
        <v>260</v>
      </c>
      <c r="G37" s="13" t="s">
        <v>261</v>
      </c>
      <c r="H37" s="55">
        <v>2520000</v>
      </c>
      <c r="I37" s="55"/>
      <c r="J37" s="55"/>
      <c r="K37" s="55"/>
      <c r="L37" s="55"/>
      <c r="M37" s="55"/>
      <c r="N37" s="55"/>
      <c r="O37" s="55"/>
      <c r="P37" s="55"/>
      <c r="Q37" s="55">
        <v>1000000</v>
      </c>
      <c r="R37" s="55">
        <v>1520000</v>
      </c>
      <c r="S37" s="55">
        <v>20000</v>
      </c>
      <c r="T37" s="55"/>
      <c r="U37" s="55"/>
      <c r="V37" s="55"/>
      <c r="W37" s="55">
        <v>1500000</v>
      </c>
    </row>
    <row r="38" ht="31.5" customHeight="1">
      <c r="A38" s="113" t="s">
        <v>52</v>
      </c>
      <c r="B38" s="111" t="s">
        <v>236</v>
      </c>
      <c r="C38" s="13" t="s">
        <v>237</v>
      </c>
      <c r="D38" s="13" t="s">
        <v>81</v>
      </c>
      <c r="E38" s="13" t="s">
        <v>82</v>
      </c>
      <c r="F38" s="13" t="s">
        <v>262</v>
      </c>
      <c r="G38" s="13" t="s">
        <v>263</v>
      </c>
      <c r="H38" s="55">
        <v>96085100</v>
      </c>
      <c r="I38" s="55">
        <v>35000000</v>
      </c>
      <c r="J38" s="55">
        <v>8750000</v>
      </c>
      <c r="K38" s="55"/>
      <c r="L38" s="55">
        <v>26250000</v>
      </c>
      <c r="M38" s="55"/>
      <c r="N38" s="55"/>
      <c r="O38" s="55"/>
      <c r="P38" s="55"/>
      <c r="Q38" s="55"/>
      <c r="R38" s="55">
        <v>61085100</v>
      </c>
      <c r="S38" s="55">
        <v>2992100</v>
      </c>
      <c r="T38" s="55"/>
      <c r="U38" s="55"/>
      <c r="V38" s="55"/>
      <c r="W38" s="55">
        <v>58093000</v>
      </c>
    </row>
    <row r="39" ht="31.5" customHeight="1">
      <c r="A39" s="113" t="s">
        <v>52</v>
      </c>
      <c r="B39" s="111" t="s">
        <v>236</v>
      </c>
      <c r="C39" s="13" t="s">
        <v>237</v>
      </c>
      <c r="D39" s="13" t="s">
        <v>81</v>
      </c>
      <c r="E39" s="13" t="s">
        <v>82</v>
      </c>
      <c r="F39" s="13" t="s">
        <v>264</v>
      </c>
      <c r="G39" s="13" t="s">
        <v>265</v>
      </c>
      <c r="H39" s="55">
        <v>5000000</v>
      </c>
      <c r="I39" s="55"/>
      <c r="J39" s="55"/>
      <c r="K39" s="55"/>
      <c r="L39" s="55"/>
      <c r="M39" s="55"/>
      <c r="N39" s="55"/>
      <c r="O39" s="55"/>
      <c r="P39" s="55"/>
      <c r="Q39" s="55">
        <v>5000000</v>
      </c>
      <c r="R39" s="55"/>
      <c r="S39" s="55"/>
      <c r="T39" s="55"/>
      <c r="U39" s="55"/>
      <c r="V39" s="55"/>
      <c r="W39" s="55"/>
    </row>
    <row r="40" ht="31.5" customHeight="1">
      <c r="A40" s="113" t="s">
        <v>52</v>
      </c>
      <c r="B40" s="111" t="s">
        <v>236</v>
      </c>
      <c r="C40" s="13" t="s">
        <v>237</v>
      </c>
      <c r="D40" s="13" t="s">
        <v>81</v>
      </c>
      <c r="E40" s="13" t="s">
        <v>82</v>
      </c>
      <c r="F40" s="13" t="s">
        <v>266</v>
      </c>
      <c r="G40" s="13" t="s">
        <v>267</v>
      </c>
      <c r="H40" s="55">
        <v>22840000</v>
      </c>
      <c r="I40" s="55"/>
      <c r="J40" s="55"/>
      <c r="K40" s="55"/>
      <c r="L40" s="55"/>
      <c r="M40" s="55"/>
      <c r="N40" s="55"/>
      <c r="O40" s="55"/>
      <c r="P40" s="55"/>
      <c r="Q40" s="55">
        <v>14000000</v>
      </c>
      <c r="R40" s="55">
        <v>8840000</v>
      </c>
      <c r="S40" s="55">
        <v>130000</v>
      </c>
      <c r="T40" s="55"/>
      <c r="U40" s="55"/>
      <c r="V40" s="55"/>
      <c r="W40" s="55">
        <v>8710000</v>
      </c>
    </row>
    <row r="41" ht="31.5" customHeight="1">
      <c r="A41" s="113" t="s">
        <v>52</v>
      </c>
      <c r="B41" s="111" t="s">
        <v>236</v>
      </c>
      <c r="C41" s="13" t="s">
        <v>237</v>
      </c>
      <c r="D41" s="13" t="s">
        <v>81</v>
      </c>
      <c r="E41" s="13" t="s">
        <v>82</v>
      </c>
      <c r="F41" s="13" t="s">
        <v>268</v>
      </c>
      <c r="G41" s="13" t="s">
        <v>269</v>
      </c>
      <c r="H41" s="55">
        <v>21450000</v>
      </c>
      <c r="I41" s="55"/>
      <c r="J41" s="55"/>
      <c r="K41" s="55"/>
      <c r="L41" s="55"/>
      <c r="M41" s="55"/>
      <c r="N41" s="55"/>
      <c r="O41" s="55"/>
      <c r="P41" s="55"/>
      <c r="Q41" s="55">
        <v>11450000</v>
      </c>
      <c r="R41" s="55">
        <v>10000000</v>
      </c>
      <c r="S41" s="55"/>
      <c r="T41" s="55"/>
      <c r="U41" s="55"/>
      <c r="V41" s="55"/>
      <c r="W41" s="55">
        <v>10000000</v>
      </c>
    </row>
    <row r="42" ht="31.5" customHeight="1">
      <c r="A42" s="113" t="s">
        <v>52</v>
      </c>
      <c r="B42" s="111" t="s">
        <v>236</v>
      </c>
      <c r="C42" s="13" t="s">
        <v>237</v>
      </c>
      <c r="D42" s="13" t="s">
        <v>81</v>
      </c>
      <c r="E42" s="13" t="s">
        <v>82</v>
      </c>
      <c r="F42" s="13" t="s">
        <v>270</v>
      </c>
      <c r="G42" s="13" t="s">
        <v>271</v>
      </c>
      <c r="H42" s="55">
        <v>7046500</v>
      </c>
      <c r="I42" s="55"/>
      <c r="J42" s="55"/>
      <c r="K42" s="55"/>
      <c r="L42" s="55"/>
      <c r="M42" s="55"/>
      <c r="N42" s="55"/>
      <c r="O42" s="55"/>
      <c r="P42" s="55"/>
      <c r="Q42" s="55"/>
      <c r="R42" s="55">
        <v>7046500</v>
      </c>
      <c r="S42" s="55">
        <v>46500</v>
      </c>
      <c r="T42" s="55"/>
      <c r="U42" s="55"/>
      <c r="V42" s="55"/>
      <c r="W42" s="55">
        <v>7000000</v>
      </c>
    </row>
    <row r="43" ht="31.5" customHeight="1">
      <c r="A43" s="113" t="s">
        <v>52</v>
      </c>
      <c r="B43" s="111" t="s">
        <v>236</v>
      </c>
      <c r="C43" s="13" t="s">
        <v>237</v>
      </c>
      <c r="D43" s="13" t="s">
        <v>81</v>
      </c>
      <c r="E43" s="13" t="s">
        <v>82</v>
      </c>
      <c r="F43" s="13" t="s">
        <v>272</v>
      </c>
      <c r="G43" s="13" t="s">
        <v>273</v>
      </c>
      <c r="H43" s="55">
        <v>4001500</v>
      </c>
      <c r="I43" s="55">
        <v>3000000</v>
      </c>
      <c r="J43" s="55">
        <v>750000</v>
      </c>
      <c r="K43" s="55"/>
      <c r="L43" s="55">
        <v>2250000</v>
      </c>
      <c r="M43" s="55"/>
      <c r="N43" s="55"/>
      <c r="O43" s="55"/>
      <c r="P43" s="55"/>
      <c r="Q43" s="55">
        <v>1000000</v>
      </c>
      <c r="R43" s="55">
        <v>1500</v>
      </c>
      <c r="S43" s="55">
        <v>1500</v>
      </c>
      <c r="T43" s="55"/>
      <c r="U43" s="55"/>
      <c r="V43" s="55"/>
      <c r="W43" s="55"/>
    </row>
    <row r="44" ht="31.5" customHeight="1">
      <c r="A44" s="113" t="s">
        <v>52</v>
      </c>
      <c r="B44" s="111" t="s">
        <v>236</v>
      </c>
      <c r="C44" s="13" t="s">
        <v>237</v>
      </c>
      <c r="D44" s="13" t="s">
        <v>81</v>
      </c>
      <c r="E44" s="13" t="s">
        <v>82</v>
      </c>
      <c r="F44" s="13" t="s">
        <v>274</v>
      </c>
      <c r="G44" s="13" t="s">
        <v>275</v>
      </c>
      <c r="H44" s="55">
        <v>33566667.25</v>
      </c>
      <c r="I44" s="55">
        <v>14525400</v>
      </c>
      <c r="J44" s="55">
        <v>3631350</v>
      </c>
      <c r="K44" s="55"/>
      <c r="L44" s="55">
        <v>10894050</v>
      </c>
      <c r="M44" s="55"/>
      <c r="N44" s="55"/>
      <c r="O44" s="55"/>
      <c r="P44" s="55"/>
      <c r="Q44" s="55"/>
      <c r="R44" s="55">
        <v>19041267.25</v>
      </c>
      <c r="S44" s="55">
        <v>1565562.25</v>
      </c>
      <c r="T44" s="55"/>
      <c r="U44" s="55"/>
      <c r="V44" s="55"/>
      <c r="W44" s="55">
        <v>17475705</v>
      </c>
    </row>
    <row r="45" ht="31.5" customHeight="1">
      <c r="A45" s="113" t="s">
        <v>52</v>
      </c>
      <c r="B45" s="111" t="s">
        <v>236</v>
      </c>
      <c r="C45" s="13" t="s">
        <v>237</v>
      </c>
      <c r="D45" s="13" t="s">
        <v>81</v>
      </c>
      <c r="E45" s="13" t="s">
        <v>82</v>
      </c>
      <c r="F45" s="13" t="s">
        <v>276</v>
      </c>
      <c r="G45" s="13" t="s">
        <v>277</v>
      </c>
      <c r="H45" s="55">
        <v>15500</v>
      </c>
      <c r="I45" s="55"/>
      <c r="J45" s="55"/>
      <c r="K45" s="55"/>
      <c r="L45" s="55"/>
      <c r="M45" s="55"/>
      <c r="N45" s="55"/>
      <c r="O45" s="55"/>
      <c r="P45" s="55"/>
      <c r="Q45" s="55"/>
      <c r="R45" s="55">
        <v>15500</v>
      </c>
      <c r="S45" s="55">
        <v>15500</v>
      </c>
      <c r="T45" s="55"/>
      <c r="U45" s="55"/>
      <c r="V45" s="55"/>
      <c r="W45" s="55"/>
    </row>
    <row r="46" ht="31.5" customHeight="1">
      <c r="A46" s="113" t="s">
        <v>52</v>
      </c>
      <c r="B46" s="111" t="s">
        <v>236</v>
      </c>
      <c r="C46" s="13" t="s">
        <v>237</v>
      </c>
      <c r="D46" s="13" t="s">
        <v>81</v>
      </c>
      <c r="E46" s="13" t="s">
        <v>82</v>
      </c>
      <c r="F46" s="13" t="s">
        <v>278</v>
      </c>
      <c r="G46" s="13" t="s">
        <v>279</v>
      </c>
      <c r="H46" s="55">
        <v>4000000</v>
      </c>
      <c r="I46" s="55"/>
      <c r="J46" s="55"/>
      <c r="K46" s="55"/>
      <c r="L46" s="55"/>
      <c r="M46" s="55"/>
      <c r="N46" s="55"/>
      <c r="O46" s="55"/>
      <c r="P46" s="55"/>
      <c r="Q46" s="55"/>
      <c r="R46" s="55">
        <v>4000000</v>
      </c>
      <c r="S46" s="55"/>
      <c r="T46" s="55"/>
      <c r="U46" s="55"/>
      <c r="V46" s="55"/>
      <c r="W46" s="55">
        <v>4000000</v>
      </c>
    </row>
    <row r="47" ht="31.5" customHeight="1">
      <c r="A47" s="113" t="s">
        <v>52</v>
      </c>
      <c r="B47" s="111" t="s">
        <v>236</v>
      </c>
      <c r="C47" s="13" t="s">
        <v>237</v>
      </c>
      <c r="D47" s="13" t="s">
        <v>81</v>
      </c>
      <c r="E47" s="13" t="s">
        <v>82</v>
      </c>
      <c r="F47" s="13" t="s">
        <v>280</v>
      </c>
      <c r="G47" s="13" t="s">
        <v>281</v>
      </c>
      <c r="H47" s="55">
        <v>1015700</v>
      </c>
      <c r="I47" s="55"/>
      <c r="J47" s="55"/>
      <c r="K47" s="55"/>
      <c r="L47" s="55"/>
      <c r="M47" s="55"/>
      <c r="N47" s="55"/>
      <c r="O47" s="55"/>
      <c r="P47" s="55"/>
      <c r="Q47" s="55"/>
      <c r="R47" s="55">
        <v>1015700</v>
      </c>
      <c r="S47" s="55">
        <v>15700</v>
      </c>
      <c r="T47" s="55"/>
      <c r="U47" s="55"/>
      <c r="V47" s="55"/>
      <c r="W47" s="55">
        <v>1000000</v>
      </c>
    </row>
    <row r="48" ht="31.5" customHeight="1">
      <c r="A48" s="113" t="s">
        <v>52</v>
      </c>
      <c r="B48" s="111" t="s">
        <v>236</v>
      </c>
      <c r="C48" s="13" t="s">
        <v>237</v>
      </c>
      <c r="D48" s="13" t="s">
        <v>114</v>
      </c>
      <c r="E48" s="13" t="s">
        <v>115</v>
      </c>
      <c r="F48" s="13" t="s">
        <v>274</v>
      </c>
      <c r="G48" s="13" t="s">
        <v>275</v>
      </c>
      <c r="H48" s="55">
        <v>600000</v>
      </c>
      <c r="I48" s="55"/>
      <c r="J48" s="55"/>
      <c r="K48" s="55"/>
      <c r="L48" s="55"/>
      <c r="M48" s="55"/>
      <c r="N48" s="55"/>
      <c r="O48" s="55"/>
      <c r="P48" s="55"/>
      <c r="Q48" s="55"/>
      <c r="R48" s="55">
        <v>600000</v>
      </c>
      <c r="S48" s="55"/>
      <c r="T48" s="55"/>
      <c r="U48" s="55"/>
      <c r="V48" s="55"/>
      <c r="W48" s="55">
        <v>600000</v>
      </c>
    </row>
    <row r="49" ht="31.5" customHeight="1">
      <c r="A49" s="113" t="s">
        <v>52</v>
      </c>
      <c r="B49" s="111" t="s">
        <v>282</v>
      </c>
      <c r="C49" s="13" t="s">
        <v>283</v>
      </c>
      <c r="D49" s="13" t="s">
        <v>81</v>
      </c>
      <c r="E49" s="13" t="s">
        <v>82</v>
      </c>
      <c r="F49" s="13" t="s">
        <v>284</v>
      </c>
      <c r="G49" s="13" t="s">
        <v>285</v>
      </c>
      <c r="H49" s="55">
        <v>20998500</v>
      </c>
      <c r="I49" s="55"/>
      <c r="J49" s="55"/>
      <c r="K49" s="55"/>
      <c r="L49" s="55"/>
      <c r="M49" s="55"/>
      <c r="N49" s="55"/>
      <c r="O49" s="55"/>
      <c r="P49" s="55"/>
      <c r="Q49" s="55"/>
      <c r="R49" s="55">
        <v>20998500</v>
      </c>
      <c r="S49" s="55">
        <v>1558000</v>
      </c>
      <c r="T49" s="55"/>
      <c r="U49" s="55"/>
      <c r="V49" s="55"/>
      <c r="W49" s="55">
        <v>19440500</v>
      </c>
    </row>
    <row r="50" ht="18.75" customHeight="1">
      <c r="A50" s="114" t="s">
        <v>140</v>
      </c>
      <c r="B50" s="115"/>
      <c r="C50" s="115"/>
      <c r="D50" s="115"/>
      <c r="E50" s="115"/>
      <c r="F50" s="115"/>
      <c r="G50" s="116"/>
      <c r="H50" s="55">
        <v>989765842.25</v>
      </c>
      <c r="I50" s="55">
        <v>457454500</v>
      </c>
      <c r="J50" s="55">
        <v>114171475</v>
      </c>
      <c r="K50" s="55"/>
      <c r="L50" s="55">
        <v>343283025</v>
      </c>
      <c r="M50" s="55"/>
      <c r="N50" s="55"/>
      <c r="O50" s="55"/>
      <c r="P50" s="55"/>
      <c r="Q50" s="55">
        <v>145231500</v>
      </c>
      <c r="R50" s="55">
        <v>387079842.25</v>
      </c>
      <c r="S50" s="55">
        <v>6624142.25</v>
      </c>
      <c r="T50" s="55"/>
      <c r="U50" s="55"/>
      <c r="V50" s="55"/>
      <c r="W50" s="55">
        <v>380455700</v>
      </c>
    </row>
  </sheetData>
  <mergeCells>
    <mergeCell ref="A2:W2"/>
    <mergeCell ref="A3:G3"/>
    <mergeCell ref="H4:W4"/>
    <mergeCell ref="I5:M5"/>
    <mergeCell ref="N5:P5"/>
    <mergeCell ref="R5:W5"/>
    <mergeCell ref="A50:G50"/>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1AB278-DE48-350D-FB18-10427BD92408}" mc:Ignorable="x14ac xr xr2 xr3">
  <sheetPr>
    <outlinePr summaryRight="0"/>
  </sheetPr>
  <dimension ref="A1:W127"/>
  <sheetViews>
    <sheetView showZeros="0" topLeftCell="A1" workbookViewId="0">
      <selection activeCell="A1" sqref="A1 A1 A1 A1 A1 A1 A1 A1 A1 A1 A1 A1 A1 A1 A1 A1 A1 A1 A1 A1 A1 A1 A1"/>
    </sheetView>
  </sheetViews>
  <sheetFormatPr defaultRowHeight="14.25" defaultColWidth="9.140625" customHeight="1"/>
  <cols>
    <col min="1" max="1" width="14.57421875" customWidth="1"/>
    <col min="2" max="2" width="21.00390625" customWidth="1"/>
    <col min="3" max="3" width="31.28125" customWidth="1"/>
    <col min="4" max="4" width="23.8515625" customWidth="1"/>
    <col min="5" max="5" width="15.57421875" customWidth="1"/>
    <col min="6" max="6" width="19.7109375" customWidth="1"/>
    <col min="7" max="7" width="14.8515625" customWidth="1"/>
    <col min="8" max="8" width="19.7109375" customWidth="1"/>
    <col min="9" max="16" width="14.140625" customWidth="1"/>
    <col min="17" max="17" width="13.57421875" customWidth="1"/>
    <col min="18" max="23" width="15.140625" customWidth="1"/>
  </cols>
  <sheetData>
    <row r="1" ht="13.5" customHeight="1">
      <c r="E1" s="101"/>
      <c r="F1" s="101"/>
      <c r="G1" s="101"/>
      <c r="H1" s="101"/>
      <c r="U1" s="83"/>
      <c r="W1" s="59" t="s">
        <v>286</v>
      </c>
    </row>
    <row r="2" ht="27.75" customHeight="1">
      <c r="A2" s="30" t="s">
        <v>287</v>
      </c>
      <c r="B2" s="30"/>
      <c r="C2" s="30"/>
      <c r="D2" s="30"/>
      <c r="E2" s="30"/>
      <c r="F2" s="30"/>
      <c r="G2" s="30"/>
      <c r="H2" s="30"/>
      <c r="I2" s="30"/>
      <c r="J2" s="30"/>
      <c r="K2" s="30"/>
      <c r="L2" s="30"/>
      <c r="M2" s="30"/>
      <c r="N2" s="30"/>
      <c r="O2" s="30"/>
      <c r="P2" s="30"/>
      <c r="Q2" s="30"/>
      <c r="R2" s="30"/>
      <c r="S2" s="30"/>
      <c r="T2" s="30"/>
      <c r="U2" s="30"/>
      <c r="V2" s="30"/>
      <c r="W2" s="30"/>
    </row>
    <row r="3" ht="13.5" customHeight="1">
      <c r="A3" s="75" t="str">
        <f t="shared" si="0" ref="A3:B3">"单位名称："&amp;"昆明医科大学"</f>
        <v>单位名称：昆明医科大学</v>
      </c>
      <c r="B3" s="117" t="str">
        <f t="shared" si="0"/>
        <v>单位名称：昆明医科大学</v>
      </c>
      <c r="C3" s="117"/>
      <c r="D3" s="117"/>
      <c r="E3" s="117"/>
      <c r="F3" s="117"/>
      <c r="G3" s="117"/>
      <c r="H3" s="117"/>
      <c r="I3" s="117"/>
      <c r="J3" s="32"/>
      <c r="K3" s="32"/>
      <c r="L3" s="32"/>
      <c r="M3" s="32"/>
      <c r="N3" s="32"/>
      <c r="O3" s="32"/>
      <c r="P3" s="32"/>
      <c r="Q3" s="32"/>
      <c r="U3" s="83"/>
      <c r="W3" s="63" t="s">
        <v>171</v>
      </c>
    </row>
    <row r="4" ht="21.75" customHeight="1">
      <c r="A4" s="103" t="s">
        <v>288</v>
      </c>
      <c r="B4" s="103" t="s">
        <v>181</v>
      </c>
      <c r="C4" s="103" t="s">
        <v>182</v>
      </c>
      <c r="D4" s="103" t="s">
        <v>289</v>
      </c>
      <c r="E4" s="64" t="s">
        <v>183</v>
      </c>
      <c r="F4" s="64" t="s">
        <v>184</v>
      </c>
      <c r="G4" s="64" t="s">
        <v>185</v>
      </c>
      <c r="H4" s="64" t="s">
        <v>186</v>
      </c>
      <c r="I4" s="65" t="s">
        <v>37</v>
      </c>
      <c r="J4" s="65" t="s">
        <v>290</v>
      </c>
      <c r="K4" s="65"/>
      <c r="L4" s="65"/>
      <c r="M4" s="65"/>
      <c r="N4" s="104" t="s">
        <v>188</v>
      </c>
      <c r="O4" s="104"/>
      <c r="P4" s="104"/>
      <c r="Q4" s="64" t="s">
        <v>43</v>
      </c>
      <c r="R4" s="7" t="s">
        <v>59</v>
      </c>
      <c r="S4" s="88"/>
      <c r="T4" s="88"/>
      <c r="U4" s="88"/>
      <c r="V4" s="88"/>
      <c r="W4" s="8"/>
    </row>
    <row r="5" ht="21.75" customHeight="1">
      <c r="A5" s="106"/>
      <c r="B5" s="106"/>
      <c r="C5" s="106"/>
      <c r="D5" s="106"/>
      <c r="E5" s="107"/>
      <c r="F5" s="107"/>
      <c r="G5" s="107"/>
      <c r="H5" s="107"/>
      <c r="I5" s="65"/>
      <c r="J5" s="105" t="s">
        <v>40</v>
      </c>
      <c r="K5" s="105"/>
      <c r="L5" s="105" t="s">
        <v>41</v>
      </c>
      <c r="M5" s="105" t="s">
        <v>42</v>
      </c>
      <c r="N5" s="118" t="s">
        <v>40</v>
      </c>
      <c r="O5" s="118" t="s">
        <v>41</v>
      </c>
      <c r="P5" s="118" t="s">
        <v>42</v>
      </c>
      <c r="Q5" s="107"/>
      <c r="R5" s="64" t="s">
        <v>39</v>
      </c>
      <c r="S5" s="64" t="s">
        <v>50</v>
      </c>
      <c r="T5" s="64" t="s">
        <v>194</v>
      </c>
      <c r="U5" s="64" t="s">
        <v>46</v>
      </c>
      <c r="V5" s="64" t="s">
        <v>47</v>
      </c>
      <c r="W5" s="64" t="s">
        <v>48</v>
      </c>
    </row>
    <row r="6" ht="40.5" customHeight="1">
      <c r="A6" s="108"/>
      <c r="B6" s="108"/>
      <c r="C6" s="108"/>
      <c r="D6" s="108"/>
      <c r="E6" s="77"/>
      <c r="F6" s="77"/>
      <c r="G6" s="77"/>
      <c r="H6" s="77"/>
      <c r="I6" s="65"/>
      <c r="J6" s="105" t="s">
        <v>39</v>
      </c>
      <c r="K6" s="105" t="s">
        <v>291</v>
      </c>
      <c r="L6" s="105"/>
      <c r="M6" s="105"/>
      <c r="N6" s="77"/>
      <c r="O6" s="77"/>
      <c r="P6" s="77"/>
      <c r="Q6" s="77"/>
      <c r="R6" s="77"/>
      <c r="S6" s="77"/>
      <c r="T6" s="77"/>
      <c r="U6" s="10"/>
      <c r="V6" s="77"/>
      <c r="W6" s="77"/>
    </row>
    <row r="7" ht="15" customHeight="1">
      <c r="A7" s="51">
        <v>1</v>
      </c>
      <c r="B7" s="51">
        <v>2</v>
      </c>
      <c r="C7" s="51">
        <v>3</v>
      </c>
      <c r="D7" s="51">
        <v>4</v>
      </c>
      <c r="E7" s="51">
        <v>5</v>
      </c>
      <c r="F7" s="51">
        <v>6</v>
      </c>
      <c r="G7" s="51">
        <v>7</v>
      </c>
      <c r="H7" s="51">
        <v>8</v>
      </c>
      <c r="I7" s="51">
        <v>9</v>
      </c>
      <c r="J7" s="51">
        <v>10</v>
      </c>
      <c r="K7" s="51">
        <v>11</v>
      </c>
      <c r="L7" s="51">
        <v>12</v>
      </c>
      <c r="M7" s="51">
        <v>13</v>
      </c>
      <c r="N7" s="51">
        <v>14</v>
      </c>
      <c r="O7" s="51">
        <v>15</v>
      </c>
      <c r="P7" s="51">
        <v>16</v>
      </c>
      <c r="Q7" s="51">
        <v>17</v>
      </c>
      <c r="R7" s="51">
        <v>18</v>
      </c>
      <c r="S7" s="51">
        <v>19</v>
      </c>
      <c r="T7" s="51">
        <v>20</v>
      </c>
      <c r="U7" s="51">
        <v>21</v>
      </c>
      <c r="V7" s="51">
        <v>22</v>
      </c>
      <c r="W7" s="51">
        <v>23</v>
      </c>
    </row>
    <row r="8" ht="33" customHeight="1">
      <c r="A8" s="13"/>
      <c r="B8" s="111"/>
      <c r="C8" s="13" t="s">
        <v>292</v>
      </c>
      <c r="D8" s="13"/>
      <c r="E8" s="13"/>
      <c r="F8" s="13"/>
      <c r="G8" s="13"/>
      <c r="H8" s="13"/>
      <c r="I8" s="119">
        <v>40000</v>
      </c>
      <c r="J8" s="119"/>
      <c r="K8" s="119"/>
      <c r="L8" s="119"/>
      <c r="M8" s="119"/>
      <c r="N8" s="119">
        <v>40000</v>
      </c>
      <c r="O8" s="119"/>
      <c r="P8" s="119"/>
      <c r="Q8" s="119"/>
      <c r="R8" s="119"/>
      <c r="S8" s="119"/>
      <c r="T8" s="119"/>
      <c r="U8" s="14"/>
      <c r="V8" s="119"/>
      <c r="W8" s="119"/>
    </row>
    <row r="9" ht="33" customHeight="1">
      <c r="A9" s="13" t="s">
        <v>293</v>
      </c>
      <c r="B9" s="111" t="s">
        <v>294</v>
      </c>
      <c r="C9" s="13" t="s">
        <v>292</v>
      </c>
      <c r="D9" s="13" t="s">
        <v>52</v>
      </c>
      <c r="E9" s="13" t="s">
        <v>100</v>
      </c>
      <c r="F9" s="13" t="s">
        <v>101</v>
      </c>
      <c r="G9" s="13" t="s">
        <v>240</v>
      </c>
      <c r="H9" s="13" t="s">
        <v>241</v>
      </c>
      <c r="I9" s="119">
        <v>9000</v>
      </c>
      <c r="J9" s="119"/>
      <c r="K9" s="119"/>
      <c r="L9" s="119"/>
      <c r="M9" s="119"/>
      <c r="N9" s="119">
        <v>9000</v>
      </c>
      <c r="O9" s="119"/>
      <c r="P9" s="119"/>
      <c r="Q9" s="119"/>
      <c r="R9" s="119"/>
      <c r="S9" s="119"/>
      <c r="T9" s="119"/>
      <c r="U9" s="14"/>
      <c r="V9" s="119"/>
      <c r="W9" s="119"/>
    </row>
    <row r="10" ht="33" customHeight="1">
      <c r="A10" s="13" t="s">
        <v>293</v>
      </c>
      <c r="B10" s="111" t="s">
        <v>294</v>
      </c>
      <c r="C10" s="13" t="s">
        <v>292</v>
      </c>
      <c r="D10" s="13" t="s">
        <v>52</v>
      </c>
      <c r="E10" s="13" t="s">
        <v>100</v>
      </c>
      <c r="F10" s="13" t="s">
        <v>101</v>
      </c>
      <c r="G10" s="13" t="s">
        <v>252</v>
      </c>
      <c r="H10" s="13" t="s">
        <v>253</v>
      </c>
      <c r="I10" s="119">
        <v>17000</v>
      </c>
      <c r="J10" s="119"/>
      <c r="K10" s="119"/>
      <c r="L10" s="119"/>
      <c r="M10" s="119"/>
      <c r="N10" s="119">
        <v>17000</v>
      </c>
      <c r="O10" s="119"/>
      <c r="P10" s="119"/>
      <c r="Q10" s="119"/>
      <c r="R10" s="119"/>
      <c r="S10" s="119"/>
      <c r="T10" s="119"/>
      <c r="U10" s="14"/>
      <c r="V10" s="119"/>
      <c r="W10" s="119"/>
    </row>
    <row r="11" ht="33" customHeight="1">
      <c r="A11" s="13" t="s">
        <v>293</v>
      </c>
      <c r="B11" s="111" t="s">
        <v>294</v>
      </c>
      <c r="C11" s="13" t="s">
        <v>292</v>
      </c>
      <c r="D11" s="13" t="s">
        <v>52</v>
      </c>
      <c r="E11" s="13" t="s">
        <v>100</v>
      </c>
      <c r="F11" s="13" t="s">
        <v>101</v>
      </c>
      <c r="G11" s="13" t="s">
        <v>266</v>
      </c>
      <c r="H11" s="13" t="s">
        <v>267</v>
      </c>
      <c r="I11" s="119">
        <v>14000</v>
      </c>
      <c r="J11" s="119"/>
      <c r="K11" s="119"/>
      <c r="L11" s="119"/>
      <c r="M11" s="119"/>
      <c r="N11" s="119">
        <v>14000</v>
      </c>
      <c r="O11" s="119"/>
      <c r="P11" s="119"/>
      <c r="Q11" s="119"/>
      <c r="R11" s="119"/>
      <c r="S11" s="119"/>
      <c r="T11" s="119"/>
      <c r="U11" s="14"/>
      <c r="V11" s="119"/>
      <c r="W11" s="119"/>
    </row>
    <row r="12" ht="33" customHeight="1">
      <c r="A12" s="13"/>
      <c r="B12" s="13"/>
      <c r="C12" s="13" t="s">
        <v>295</v>
      </c>
      <c r="D12" s="13"/>
      <c r="E12" s="13"/>
      <c r="F12" s="13"/>
      <c r="G12" s="13"/>
      <c r="H12" s="13"/>
      <c r="I12" s="119">
        <v>1182491.94</v>
      </c>
      <c r="J12" s="119"/>
      <c r="K12" s="119"/>
      <c r="L12" s="119"/>
      <c r="M12" s="119"/>
      <c r="N12" s="119">
        <v>1182491.94</v>
      </c>
      <c r="O12" s="119"/>
      <c r="P12" s="119"/>
      <c r="Q12" s="119"/>
      <c r="R12" s="119"/>
      <c r="S12" s="119"/>
      <c r="T12" s="119"/>
      <c r="U12" s="14"/>
      <c r="V12" s="119"/>
      <c r="W12" s="119"/>
    </row>
    <row r="13" ht="33" customHeight="1">
      <c r="A13" s="13" t="s">
        <v>296</v>
      </c>
      <c r="B13" s="111" t="s">
        <v>297</v>
      </c>
      <c r="C13" s="13" t="s">
        <v>295</v>
      </c>
      <c r="D13" s="13" t="s">
        <v>52</v>
      </c>
      <c r="E13" s="13" t="s">
        <v>92</v>
      </c>
      <c r="F13" s="13" t="s">
        <v>93</v>
      </c>
      <c r="G13" s="13" t="s">
        <v>252</v>
      </c>
      <c r="H13" s="13" t="s">
        <v>253</v>
      </c>
      <c r="I13" s="119">
        <v>263703.94</v>
      </c>
      <c r="J13" s="119"/>
      <c r="K13" s="119"/>
      <c r="L13" s="119"/>
      <c r="M13" s="119"/>
      <c r="N13" s="119">
        <v>263703.94</v>
      </c>
      <c r="O13" s="119"/>
      <c r="P13" s="119"/>
      <c r="Q13" s="119"/>
      <c r="R13" s="119"/>
      <c r="S13" s="119"/>
      <c r="T13" s="119"/>
      <c r="U13" s="14"/>
      <c r="V13" s="119"/>
      <c r="W13" s="119"/>
    </row>
    <row r="14" ht="33" customHeight="1">
      <c r="A14" s="13" t="s">
        <v>296</v>
      </c>
      <c r="B14" s="111" t="s">
        <v>297</v>
      </c>
      <c r="C14" s="13" t="s">
        <v>295</v>
      </c>
      <c r="D14" s="13" t="s">
        <v>52</v>
      </c>
      <c r="E14" s="13" t="s">
        <v>92</v>
      </c>
      <c r="F14" s="13" t="s">
        <v>93</v>
      </c>
      <c r="G14" s="13" t="s">
        <v>258</v>
      </c>
      <c r="H14" s="13" t="s">
        <v>259</v>
      </c>
      <c r="I14" s="119">
        <v>60000</v>
      </c>
      <c r="J14" s="119"/>
      <c r="K14" s="119"/>
      <c r="L14" s="119"/>
      <c r="M14" s="119"/>
      <c r="N14" s="119">
        <v>60000</v>
      </c>
      <c r="O14" s="119"/>
      <c r="P14" s="119"/>
      <c r="Q14" s="119"/>
      <c r="R14" s="119"/>
      <c r="S14" s="119"/>
      <c r="T14" s="119"/>
      <c r="U14" s="14"/>
      <c r="V14" s="119"/>
      <c r="W14" s="119"/>
    </row>
    <row r="15" ht="33" customHeight="1">
      <c r="A15" s="13" t="s">
        <v>296</v>
      </c>
      <c r="B15" s="111" t="s">
        <v>297</v>
      </c>
      <c r="C15" s="13" t="s">
        <v>295</v>
      </c>
      <c r="D15" s="13" t="s">
        <v>52</v>
      </c>
      <c r="E15" s="13" t="s">
        <v>92</v>
      </c>
      <c r="F15" s="13" t="s">
        <v>93</v>
      </c>
      <c r="G15" s="13" t="s">
        <v>262</v>
      </c>
      <c r="H15" s="13" t="s">
        <v>263</v>
      </c>
      <c r="I15" s="119">
        <v>384788</v>
      </c>
      <c r="J15" s="119"/>
      <c r="K15" s="119"/>
      <c r="L15" s="119"/>
      <c r="M15" s="119"/>
      <c r="N15" s="119">
        <v>384788</v>
      </c>
      <c r="O15" s="119"/>
      <c r="P15" s="119"/>
      <c r="Q15" s="119"/>
      <c r="R15" s="119"/>
      <c r="S15" s="119"/>
      <c r="T15" s="119"/>
      <c r="U15" s="14"/>
      <c r="V15" s="119"/>
      <c r="W15" s="119"/>
    </row>
    <row r="16" ht="33" customHeight="1">
      <c r="A16" s="13" t="s">
        <v>296</v>
      </c>
      <c r="B16" s="111" t="s">
        <v>297</v>
      </c>
      <c r="C16" s="13" t="s">
        <v>295</v>
      </c>
      <c r="D16" s="13" t="s">
        <v>52</v>
      </c>
      <c r="E16" s="13" t="s">
        <v>92</v>
      </c>
      <c r="F16" s="13" t="s">
        <v>93</v>
      </c>
      <c r="G16" s="13" t="s">
        <v>266</v>
      </c>
      <c r="H16" s="13" t="s">
        <v>267</v>
      </c>
      <c r="I16" s="119">
        <v>308000</v>
      </c>
      <c r="J16" s="119"/>
      <c r="K16" s="119"/>
      <c r="L16" s="119"/>
      <c r="M16" s="119"/>
      <c r="N16" s="119">
        <v>308000</v>
      </c>
      <c r="O16" s="119"/>
      <c r="P16" s="119"/>
      <c r="Q16" s="119"/>
      <c r="R16" s="119"/>
      <c r="S16" s="119"/>
      <c r="T16" s="119"/>
      <c r="U16" s="14"/>
      <c r="V16" s="119"/>
      <c r="W16" s="119"/>
    </row>
    <row r="17" ht="33" customHeight="1">
      <c r="A17" s="13" t="s">
        <v>296</v>
      </c>
      <c r="B17" s="111" t="s">
        <v>297</v>
      </c>
      <c r="C17" s="13" t="s">
        <v>295</v>
      </c>
      <c r="D17" s="13" t="s">
        <v>52</v>
      </c>
      <c r="E17" s="13" t="s">
        <v>92</v>
      </c>
      <c r="F17" s="13" t="s">
        <v>93</v>
      </c>
      <c r="G17" s="13" t="s">
        <v>268</v>
      </c>
      <c r="H17" s="13" t="s">
        <v>269</v>
      </c>
      <c r="I17" s="119">
        <v>116000</v>
      </c>
      <c r="J17" s="119"/>
      <c r="K17" s="119"/>
      <c r="L17" s="119"/>
      <c r="M17" s="119"/>
      <c r="N17" s="119">
        <v>116000</v>
      </c>
      <c r="O17" s="119"/>
      <c r="P17" s="119"/>
      <c r="Q17" s="119"/>
      <c r="R17" s="119"/>
      <c r="S17" s="119"/>
      <c r="T17" s="119"/>
      <c r="U17" s="14"/>
      <c r="V17" s="119"/>
      <c r="W17" s="119"/>
    </row>
    <row r="18" ht="33" customHeight="1">
      <c r="A18" s="13" t="s">
        <v>296</v>
      </c>
      <c r="B18" s="111" t="s">
        <v>297</v>
      </c>
      <c r="C18" s="13" t="s">
        <v>295</v>
      </c>
      <c r="D18" s="13" t="s">
        <v>52</v>
      </c>
      <c r="E18" s="13" t="s">
        <v>92</v>
      </c>
      <c r="F18" s="13" t="s">
        <v>93</v>
      </c>
      <c r="G18" s="13" t="s">
        <v>274</v>
      </c>
      <c r="H18" s="13" t="s">
        <v>275</v>
      </c>
      <c r="I18" s="119">
        <v>50000</v>
      </c>
      <c r="J18" s="119"/>
      <c r="K18" s="119"/>
      <c r="L18" s="119"/>
      <c r="M18" s="119"/>
      <c r="N18" s="119">
        <v>50000</v>
      </c>
      <c r="O18" s="119"/>
      <c r="P18" s="119"/>
      <c r="Q18" s="119"/>
      <c r="R18" s="119"/>
      <c r="S18" s="119"/>
      <c r="T18" s="119"/>
      <c r="U18" s="14"/>
      <c r="V18" s="119"/>
      <c r="W18" s="119"/>
    </row>
    <row r="19" ht="33" customHeight="1">
      <c r="A19" s="13"/>
      <c r="B19" s="13"/>
      <c r="C19" s="13" t="s">
        <v>298</v>
      </c>
      <c r="D19" s="13"/>
      <c r="E19" s="13"/>
      <c r="F19" s="13"/>
      <c r="G19" s="13"/>
      <c r="H19" s="13"/>
      <c r="I19" s="119">
        <v>5572489.47</v>
      </c>
      <c r="J19" s="119"/>
      <c r="K19" s="119"/>
      <c r="L19" s="119"/>
      <c r="M19" s="119"/>
      <c r="N19" s="119">
        <v>5572489.47</v>
      </c>
      <c r="O19" s="119"/>
      <c r="P19" s="119"/>
      <c r="Q19" s="119"/>
      <c r="R19" s="119"/>
      <c r="S19" s="119"/>
      <c r="T19" s="119"/>
      <c r="U19" s="14"/>
      <c r="V19" s="119"/>
      <c r="W19" s="119"/>
    </row>
    <row r="20" ht="33" customHeight="1">
      <c r="A20" s="13" t="s">
        <v>296</v>
      </c>
      <c r="B20" s="111" t="s">
        <v>299</v>
      </c>
      <c r="C20" s="13" t="s">
        <v>298</v>
      </c>
      <c r="D20" s="13" t="s">
        <v>52</v>
      </c>
      <c r="E20" s="13" t="s">
        <v>90</v>
      </c>
      <c r="F20" s="13" t="s">
        <v>91</v>
      </c>
      <c r="G20" s="13" t="s">
        <v>262</v>
      </c>
      <c r="H20" s="13" t="s">
        <v>263</v>
      </c>
      <c r="I20" s="119">
        <v>5538126.47</v>
      </c>
      <c r="J20" s="119"/>
      <c r="K20" s="119"/>
      <c r="L20" s="119"/>
      <c r="M20" s="119"/>
      <c r="N20" s="119">
        <v>5538126.47</v>
      </c>
      <c r="O20" s="119"/>
      <c r="P20" s="119"/>
      <c r="Q20" s="119"/>
      <c r="R20" s="119"/>
      <c r="S20" s="119"/>
      <c r="T20" s="119"/>
      <c r="U20" s="14"/>
      <c r="V20" s="119"/>
      <c r="W20" s="119"/>
    </row>
    <row r="21" ht="33" customHeight="1">
      <c r="A21" s="13" t="s">
        <v>296</v>
      </c>
      <c r="B21" s="111" t="s">
        <v>299</v>
      </c>
      <c r="C21" s="13" t="s">
        <v>298</v>
      </c>
      <c r="D21" s="13" t="s">
        <v>52</v>
      </c>
      <c r="E21" s="13" t="s">
        <v>90</v>
      </c>
      <c r="F21" s="13" t="s">
        <v>91</v>
      </c>
      <c r="G21" s="13" t="s">
        <v>266</v>
      </c>
      <c r="H21" s="13" t="s">
        <v>267</v>
      </c>
      <c r="I21" s="119">
        <v>34363</v>
      </c>
      <c r="J21" s="119"/>
      <c r="K21" s="119"/>
      <c r="L21" s="119"/>
      <c r="M21" s="119"/>
      <c r="N21" s="119">
        <v>34363</v>
      </c>
      <c r="O21" s="119"/>
      <c r="P21" s="119"/>
      <c r="Q21" s="119"/>
      <c r="R21" s="119"/>
      <c r="S21" s="119"/>
      <c r="T21" s="119"/>
      <c r="U21" s="14"/>
      <c r="V21" s="119"/>
      <c r="W21" s="119"/>
    </row>
    <row r="22" ht="33" customHeight="1">
      <c r="A22" s="13"/>
      <c r="B22" s="13"/>
      <c r="C22" s="13" t="s">
        <v>300</v>
      </c>
      <c r="D22" s="13"/>
      <c r="E22" s="13"/>
      <c r="F22" s="13"/>
      <c r="G22" s="13"/>
      <c r="H22" s="13"/>
      <c r="I22" s="119">
        <v>20000</v>
      </c>
      <c r="J22" s="119"/>
      <c r="K22" s="119"/>
      <c r="L22" s="119"/>
      <c r="M22" s="119"/>
      <c r="N22" s="119">
        <v>20000</v>
      </c>
      <c r="O22" s="119"/>
      <c r="P22" s="119"/>
      <c r="Q22" s="119"/>
      <c r="R22" s="119"/>
      <c r="S22" s="119"/>
      <c r="T22" s="119"/>
      <c r="U22" s="14"/>
      <c r="V22" s="119"/>
      <c r="W22" s="119"/>
    </row>
    <row r="23" ht="33" customHeight="1">
      <c r="A23" s="13" t="s">
        <v>293</v>
      </c>
      <c r="B23" s="111" t="s">
        <v>301</v>
      </c>
      <c r="C23" s="13" t="s">
        <v>300</v>
      </c>
      <c r="D23" s="13" t="s">
        <v>52</v>
      </c>
      <c r="E23" s="13" t="s">
        <v>96</v>
      </c>
      <c r="F23" s="13" t="s">
        <v>97</v>
      </c>
      <c r="G23" s="13" t="s">
        <v>262</v>
      </c>
      <c r="H23" s="13" t="s">
        <v>263</v>
      </c>
      <c r="I23" s="119">
        <v>20000</v>
      </c>
      <c r="J23" s="119"/>
      <c r="K23" s="119"/>
      <c r="L23" s="119"/>
      <c r="M23" s="119"/>
      <c r="N23" s="119">
        <v>20000</v>
      </c>
      <c r="O23" s="119"/>
      <c r="P23" s="119"/>
      <c r="Q23" s="119"/>
      <c r="R23" s="119"/>
      <c r="S23" s="119"/>
      <c r="T23" s="119"/>
      <c r="U23" s="14"/>
      <c r="V23" s="119"/>
      <c r="W23" s="119"/>
    </row>
    <row r="24" ht="33" customHeight="1">
      <c r="A24" s="13"/>
      <c r="B24" s="13"/>
      <c r="C24" s="13" t="s">
        <v>302</v>
      </c>
      <c r="D24" s="13"/>
      <c r="E24" s="13"/>
      <c r="F24" s="13"/>
      <c r="G24" s="13"/>
      <c r="H24" s="13"/>
      <c r="I24" s="119">
        <v>2000000</v>
      </c>
      <c r="J24" s="119"/>
      <c r="K24" s="119"/>
      <c r="L24" s="119"/>
      <c r="M24" s="119"/>
      <c r="N24" s="119">
        <v>2000000</v>
      </c>
      <c r="O24" s="119"/>
      <c r="P24" s="119"/>
      <c r="Q24" s="119"/>
      <c r="R24" s="119"/>
      <c r="S24" s="119"/>
      <c r="T24" s="119"/>
      <c r="U24" s="14"/>
      <c r="V24" s="119"/>
      <c r="W24" s="119"/>
    </row>
    <row r="25" ht="33" customHeight="1">
      <c r="A25" s="13" t="s">
        <v>293</v>
      </c>
      <c r="B25" s="111" t="s">
        <v>303</v>
      </c>
      <c r="C25" s="13" t="s">
        <v>302</v>
      </c>
      <c r="D25" s="13" t="s">
        <v>52</v>
      </c>
      <c r="E25" s="13" t="s">
        <v>133</v>
      </c>
      <c r="F25" s="13" t="s">
        <v>132</v>
      </c>
      <c r="G25" s="13" t="s">
        <v>278</v>
      </c>
      <c r="H25" s="13" t="s">
        <v>279</v>
      </c>
      <c r="I25" s="119">
        <v>2000000</v>
      </c>
      <c r="J25" s="119"/>
      <c r="K25" s="119"/>
      <c r="L25" s="119"/>
      <c r="M25" s="119"/>
      <c r="N25" s="119">
        <v>2000000</v>
      </c>
      <c r="O25" s="119"/>
      <c r="P25" s="119"/>
      <c r="Q25" s="119"/>
      <c r="R25" s="119"/>
      <c r="S25" s="119"/>
      <c r="T25" s="119"/>
      <c r="U25" s="14"/>
      <c r="V25" s="119"/>
      <c r="W25" s="119"/>
    </row>
    <row r="26" ht="33" customHeight="1">
      <c r="A26" s="13"/>
      <c r="B26" s="13"/>
      <c r="C26" s="13" t="s">
        <v>304</v>
      </c>
      <c r="D26" s="13"/>
      <c r="E26" s="13"/>
      <c r="F26" s="13"/>
      <c r="G26" s="13"/>
      <c r="H26" s="13"/>
      <c r="I26" s="119">
        <v>13035500</v>
      </c>
      <c r="J26" s="119"/>
      <c r="K26" s="119"/>
      <c r="L26" s="119"/>
      <c r="M26" s="119"/>
      <c r="N26" s="119">
        <v>13035500</v>
      </c>
      <c r="O26" s="119"/>
      <c r="P26" s="119"/>
      <c r="Q26" s="119"/>
      <c r="R26" s="119"/>
      <c r="S26" s="119"/>
      <c r="T26" s="119"/>
      <c r="U26" s="14"/>
      <c r="V26" s="119"/>
      <c r="W26" s="119"/>
    </row>
    <row r="27" ht="33" customHeight="1">
      <c r="A27" s="13" t="s">
        <v>293</v>
      </c>
      <c r="B27" s="111" t="s">
        <v>305</v>
      </c>
      <c r="C27" s="13" t="s">
        <v>304</v>
      </c>
      <c r="D27" s="13" t="s">
        <v>52</v>
      </c>
      <c r="E27" s="13" t="s">
        <v>81</v>
      </c>
      <c r="F27" s="13" t="s">
        <v>82</v>
      </c>
      <c r="G27" s="13" t="s">
        <v>278</v>
      </c>
      <c r="H27" s="13" t="s">
        <v>279</v>
      </c>
      <c r="I27" s="119">
        <v>12786500</v>
      </c>
      <c r="J27" s="119"/>
      <c r="K27" s="119"/>
      <c r="L27" s="119"/>
      <c r="M27" s="119"/>
      <c r="N27" s="119">
        <v>12786500</v>
      </c>
      <c r="O27" s="119"/>
      <c r="P27" s="119"/>
      <c r="Q27" s="119"/>
      <c r="R27" s="119"/>
      <c r="S27" s="119"/>
      <c r="T27" s="119"/>
      <c r="U27" s="14"/>
      <c r="V27" s="119"/>
      <c r="W27" s="119"/>
    </row>
    <row r="28" ht="33" customHeight="1">
      <c r="A28" s="13" t="s">
        <v>293</v>
      </c>
      <c r="B28" s="111" t="s">
        <v>305</v>
      </c>
      <c r="C28" s="13" t="s">
        <v>304</v>
      </c>
      <c r="D28" s="13" t="s">
        <v>52</v>
      </c>
      <c r="E28" s="13" t="s">
        <v>81</v>
      </c>
      <c r="F28" s="13" t="s">
        <v>82</v>
      </c>
      <c r="G28" s="13" t="s">
        <v>280</v>
      </c>
      <c r="H28" s="13" t="s">
        <v>281</v>
      </c>
      <c r="I28" s="119">
        <v>249000</v>
      </c>
      <c r="J28" s="119"/>
      <c r="K28" s="119"/>
      <c r="L28" s="119"/>
      <c r="M28" s="119"/>
      <c r="N28" s="119">
        <v>249000</v>
      </c>
      <c r="O28" s="119"/>
      <c r="P28" s="119"/>
      <c r="Q28" s="119"/>
      <c r="R28" s="119"/>
      <c r="S28" s="119"/>
      <c r="T28" s="119"/>
      <c r="U28" s="14"/>
      <c r="V28" s="119"/>
      <c r="W28" s="119"/>
    </row>
    <row r="29" ht="33" customHeight="1">
      <c r="A29" s="13"/>
      <c r="B29" s="13"/>
      <c r="C29" s="13" t="s">
        <v>306</v>
      </c>
      <c r="D29" s="13"/>
      <c r="E29" s="13"/>
      <c r="F29" s="13"/>
      <c r="G29" s="13"/>
      <c r="H29" s="13"/>
      <c r="I29" s="119">
        <v>2000000</v>
      </c>
      <c r="J29" s="119"/>
      <c r="K29" s="119"/>
      <c r="L29" s="119"/>
      <c r="M29" s="119"/>
      <c r="N29" s="119">
        <v>2000000</v>
      </c>
      <c r="O29" s="119"/>
      <c r="P29" s="119"/>
      <c r="Q29" s="119"/>
      <c r="R29" s="119"/>
      <c r="S29" s="119"/>
      <c r="T29" s="119"/>
      <c r="U29" s="14"/>
      <c r="V29" s="119"/>
      <c r="W29" s="119"/>
    </row>
    <row r="30" ht="33" customHeight="1">
      <c r="A30" s="13" t="s">
        <v>293</v>
      </c>
      <c r="B30" s="111" t="s">
        <v>307</v>
      </c>
      <c r="C30" s="13" t="s">
        <v>306</v>
      </c>
      <c r="D30" s="13" t="s">
        <v>52</v>
      </c>
      <c r="E30" s="13" t="s">
        <v>81</v>
      </c>
      <c r="F30" s="13" t="s">
        <v>82</v>
      </c>
      <c r="G30" s="13" t="s">
        <v>240</v>
      </c>
      <c r="H30" s="13" t="s">
        <v>241</v>
      </c>
      <c r="I30" s="119">
        <v>1200</v>
      </c>
      <c r="J30" s="119"/>
      <c r="K30" s="119"/>
      <c r="L30" s="119"/>
      <c r="M30" s="119"/>
      <c r="N30" s="119">
        <v>1200</v>
      </c>
      <c r="O30" s="119"/>
      <c r="P30" s="119"/>
      <c r="Q30" s="119"/>
      <c r="R30" s="119"/>
      <c r="S30" s="119"/>
      <c r="T30" s="119"/>
      <c r="U30" s="14"/>
      <c r="V30" s="119"/>
      <c r="W30" s="119"/>
    </row>
    <row r="31" ht="33" customHeight="1">
      <c r="A31" s="13" t="s">
        <v>293</v>
      </c>
      <c r="B31" s="111" t="s">
        <v>307</v>
      </c>
      <c r="C31" s="13" t="s">
        <v>306</v>
      </c>
      <c r="D31" s="13" t="s">
        <v>52</v>
      </c>
      <c r="E31" s="13" t="s">
        <v>81</v>
      </c>
      <c r="F31" s="13" t="s">
        <v>82</v>
      </c>
      <c r="G31" s="13" t="s">
        <v>252</v>
      </c>
      <c r="H31" s="13" t="s">
        <v>253</v>
      </c>
      <c r="I31" s="119">
        <v>24000</v>
      </c>
      <c r="J31" s="119"/>
      <c r="K31" s="119"/>
      <c r="L31" s="119"/>
      <c r="M31" s="119"/>
      <c r="N31" s="119">
        <v>24000</v>
      </c>
      <c r="O31" s="119"/>
      <c r="P31" s="119"/>
      <c r="Q31" s="119"/>
      <c r="R31" s="119"/>
      <c r="S31" s="119"/>
      <c r="T31" s="119"/>
      <c r="U31" s="14"/>
      <c r="V31" s="119"/>
      <c r="W31" s="119"/>
    </row>
    <row r="32" ht="33" customHeight="1">
      <c r="A32" s="13" t="s">
        <v>293</v>
      </c>
      <c r="B32" s="111" t="s">
        <v>307</v>
      </c>
      <c r="C32" s="13" t="s">
        <v>306</v>
      </c>
      <c r="D32" s="13" t="s">
        <v>52</v>
      </c>
      <c r="E32" s="13" t="s">
        <v>81</v>
      </c>
      <c r="F32" s="13" t="s">
        <v>82</v>
      </c>
      <c r="G32" s="13" t="s">
        <v>258</v>
      </c>
      <c r="H32" s="13" t="s">
        <v>259</v>
      </c>
      <c r="I32" s="119">
        <v>19800</v>
      </c>
      <c r="J32" s="119"/>
      <c r="K32" s="119"/>
      <c r="L32" s="119"/>
      <c r="M32" s="119"/>
      <c r="N32" s="119">
        <v>19800</v>
      </c>
      <c r="O32" s="119"/>
      <c r="P32" s="119"/>
      <c r="Q32" s="119"/>
      <c r="R32" s="119"/>
      <c r="S32" s="119"/>
      <c r="T32" s="119"/>
      <c r="U32" s="14"/>
      <c r="V32" s="119"/>
      <c r="W32" s="119"/>
    </row>
    <row r="33" ht="33" customHeight="1">
      <c r="A33" s="13" t="s">
        <v>293</v>
      </c>
      <c r="B33" s="111" t="s">
        <v>307</v>
      </c>
      <c r="C33" s="13" t="s">
        <v>306</v>
      </c>
      <c r="D33" s="13" t="s">
        <v>52</v>
      </c>
      <c r="E33" s="13" t="s">
        <v>81</v>
      </c>
      <c r="F33" s="13" t="s">
        <v>82</v>
      </c>
      <c r="G33" s="13" t="s">
        <v>262</v>
      </c>
      <c r="H33" s="13" t="s">
        <v>263</v>
      </c>
      <c r="I33" s="119">
        <v>1405000</v>
      </c>
      <c r="J33" s="119"/>
      <c r="K33" s="119"/>
      <c r="L33" s="119"/>
      <c r="M33" s="119"/>
      <c r="N33" s="119">
        <v>1405000</v>
      </c>
      <c r="O33" s="119"/>
      <c r="P33" s="119"/>
      <c r="Q33" s="119"/>
      <c r="R33" s="119"/>
      <c r="S33" s="119"/>
      <c r="T33" s="119"/>
      <c r="U33" s="14"/>
      <c r="V33" s="119"/>
      <c r="W33" s="119"/>
    </row>
    <row r="34" ht="33" customHeight="1">
      <c r="A34" s="13" t="s">
        <v>293</v>
      </c>
      <c r="B34" s="111" t="s">
        <v>307</v>
      </c>
      <c r="C34" s="13" t="s">
        <v>306</v>
      </c>
      <c r="D34" s="13" t="s">
        <v>52</v>
      </c>
      <c r="E34" s="13" t="s">
        <v>81</v>
      </c>
      <c r="F34" s="13" t="s">
        <v>82</v>
      </c>
      <c r="G34" s="13" t="s">
        <v>266</v>
      </c>
      <c r="H34" s="13" t="s">
        <v>267</v>
      </c>
      <c r="I34" s="119">
        <v>420000</v>
      </c>
      <c r="J34" s="119"/>
      <c r="K34" s="119"/>
      <c r="L34" s="119"/>
      <c r="M34" s="119"/>
      <c r="N34" s="119">
        <v>420000</v>
      </c>
      <c r="O34" s="119"/>
      <c r="P34" s="119"/>
      <c r="Q34" s="119"/>
      <c r="R34" s="119"/>
      <c r="S34" s="119"/>
      <c r="T34" s="119"/>
      <c r="U34" s="14"/>
      <c r="V34" s="119"/>
      <c r="W34" s="119"/>
    </row>
    <row r="35" ht="33" customHeight="1">
      <c r="A35" s="13" t="s">
        <v>293</v>
      </c>
      <c r="B35" s="111" t="s">
        <v>307</v>
      </c>
      <c r="C35" s="13" t="s">
        <v>306</v>
      </c>
      <c r="D35" s="13" t="s">
        <v>52</v>
      </c>
      <c r="E35" s="13" t="s">
        <v>81</v>
      </c>
      <c r="F35" s="13" t="s">
        <v>82</v>
      </c>
      <c r="G35" s="13" t="s">
        <v>268</v>
      </c>
      <c r="H35" s="13" t="s">
        <v>269</v>
      </c>
      <c r="I35" s="119">
        <v>70000</v>
      </c>
      <c r="J35" s="119"/>
      <c r="K35" s="119"/>
      <c r="L35" s="119"/>
      <c r="M35" s="119"/>
      <c r="N35" s="119">
        <v>70000</v>
      </c>
      <c r="O35" s="119"/>
      <c r="P35" s="119"/>
      <c r="Q35" s="119"/>
      <c r="R35" s="119"/>
      <c r="S35" s="119"/>
      <c r="T35" s="119"/>
      <c r="U35" s="14"/>
      <c r="V35" s="119"/>
      <c r="W35" s="119"/>
    </row>
    <row r="36" ht="33" customHeight="1">
      <c r="A36" s="13" t="s">
        <v>293</v>
      </c>
      <c r="B36" s="111" t="s">
        <v>307</v>
      </c>
      <c r="C36" s="13" t="s">
        <v>306</v>
      </c>
      <c r="D36" s="13" t="s">
        <v>52</v>
      </c>
      <c r="E36" s="13" t="s">
        <v>81</v>
      </c>
      <c r="F36" s="13" t="s">
        <v>82</v>
      </c>
      <c r="G36" s="13" t="s">
        <v>274</v>
      </c>
      <c r="H36" s="13" t="s">
        <v>275</v>
      </c>
      <c r="I36" s="119">
        <v>60000</v>
      </c>
      <c r="J36" s="119"/>
      <c r="K36" s="119"/>
      <c r="L36" s="119"/>
      <c r="M36" s="119"/>
      <c r="N36" s="119">
        <v>60000</v>
      </c>
      <c r="O36" s="119"/>
      <c r="P36" s="119"/>
      <c r="Q36" s="119"/>
      <c r="R36" s="119"/>
      <c r="S36" s="119"/>
      <c r="T36" s="119"/>
      <c r="U36" s="14"/>
      <c r="V36" s="119"/>
      <c r="W36" s="119"/>
    </row>
    <row r="37" ht="33" customHeight="1">
      <c r="A37" s="13"/>
      <c r="B37" s="13"/>
      <c r="C37" s="13" t="s">
        <v>308</v>
      </c>
      <c r="D37" s="13"/>
      <c r="E37" s="13"/>
      <c r="F37" s="13"/>
      <c r="G37" s="13"/>
      <c r="H37" s="13"/>
      <c r="I37" s="119">
        <v>100000</v>
      </c>
      <c r="J37" s="119"/>
      <c r="K37" s="119"/>
      <c r="L37" s="119"/>
      <c r="M37" s="119"/>
      <c r="N37" s="119">
        <v>100000</v>
      </c>
      <c r="O37" s="119"/>
      <c r="P37" s="119"/>
      <c r="Q37" s="119"/>
      <c r="R37" s="119"/>
      <c r="S37" s="119"/>
      <c r="T37" s="119"/>
      <c r="U37" s="14"/>
      <c r="V37" s="119"/>
      <c r="W37" s="119"/>
    </row>
    <row r="38" ht="33" customHeight="1">
      <c r="A38" s="13" t="s">
        <v>293</v>
      </c>
      <c r="B38" s="111" t="s">
        <v>309</v>
      </c>
      <c r="C38" s="13" t="s">
        <v>308</v>
      </c>
      <c r="D38" s="13" t="s">
        <v>52</v>
      </c>
      <c r="E38" s="13" t="s">
        <v>81</v>
      </c>
      <c r="F38" s="13" t="s">
        <v>82</v>
      </c>
      <c r="G38" s="13" t="s">
        <v>223</v>
      </c>
      <c r="H38" s="13" t="s">
        <v>224</v>
      </c>
      <c r="I38" s="119">
        <v>100000</v>
      </c>
      <c r="J38" s="119"/>
      <c r="K38" s="119"/>
      <c r="L38" s="119"/>
      <c r="M38" s="119"/>
      <c r="N38" s="119">
        <v>100000</v>
      </c>
      <c r="O38" s="119"/>
      <c r="P38" s="119"/>
      <c r="Q38" s="119"/>
      <c r="R38" s="119"/>
      <c r="S38" s="119"/>
      <c r="T38" s="119"/>
      <c r="U38" s="14"/>
      <c r="V38" s="119"/>
      <c r="W38" s="119"/>
    </row>
    <row r="39" ht="33" customHeight="1">
      <c r="A39" s="13"/>
      <c r="B39" s="13"/>
      <c r="C39" s="13" t="s">
        <v>310</v>
      </c>
      <c r="D39" s="13"/>
      <c r="E39" s="13"/>
      <c r="F39" s="13"/>
      <c r="G39" s="13"/>
      <c r="H39" s="13"/>
      <c r="I39" s="119">
        <v>156000</v>
      </c>
      <c r="J39" s="119"/>
      <c r="K39" s="119"/>
      <c r="L39" s="119"/>
      <c r="M39" s="119"/>
      <c r="N39" s="119">
        <v>156000</v>
      </c>
      <c r="O39" s="119"/>
      <c r="P39" s="119"/>
      <c r="Q39" s="119"/>
      <c r="R39" s="119"/>
      <c r="S39" s="119"/>
      <c r="T39" s="119"/>
      <c r="U39" s="14"/>
      <c r="V39" s="119"/>
      <c r="W39" s="119"/>
    </row>
    <row r="40" ht="33" customHeight="1">
      <c r="A40" s="13" t="s">
        <v>293</v>
      </c>
      <c r="B40" s="111" t="s">
        <v>311</v>
      </c>
      <c r="C40" s="13" t="s">
        <v>310</v>
      </c>
      <c r="D40" s="13" t="s">
        <v>52</v>
      </c>
      <c r="E40" s="13" t="s">
        <v>81</v>
      </c>
      <c r="F40" s="13" t="s">
        <v>82</v>
      </c>
      <c r="G40" s="13" t="s">
        <v>252</v>
      </c>
      <c r="H40" s="13" t="s">
        <v>253</v>
      </c>
      <c r="I40" s="119">
        <v>150000</v>
      </c>
      <c r="J40" s="119"/>
      <c r="K40" s="119"/>
      <c r="L40" s="119"/>
      <c r="M40" s="119"/>
      <c r="N40" s="119">
        <v>150000</v>
      </c>
      <c r="O40" s="119"/>
      <c r="P40" s="119"/>
      <c r="Q40" s="119"/>
      <c r="R40" s="119"/>
      <c r="S40" s="119"/>
      <c r="T40" s="119"/>
      <c r="U40" s="14"/>
      <c r="V40" s="119"/>
      <c r="W40" s="119"/>
    </row>
    <row r="41" ht="33" customHeight="1">
      <c r="A41" s="13" t="s">
        <v>293</v>
      </c>
      <c r="B41" s="111" t="s">
        <v>311</v>
      </c>
      <c r="C41" s="13" t="s">
        <v>310</v>
      </c>
      <c r="D41" s="13" t="s">
        <v>52</v>
      </c>
      <c r="E41" s="13" t="s">
        <v>81</v>
      </c>
      <c r="F41" s="13" t="s">
        <v>82</v>
      </c>
      <c r="G41" s="13" t="s">
        <v>256</v>
      </c>
      <c r="H41" s="13" t="s">
        <v>257</v>
      </c>
      <c r="I41" s="119">
        <v>6000</v>
      </c>
      <c r="J41" s="119"/>
      <c r="K41" s="119"/>
      <c r="L41" s="119"/>
      <c r="M41" s="119"/>
      <c r="N41" s="119">
        <v>6000</v>
      </c>
      <c r="O41" s="119"/>
      <c r="P41" s="119"/>
      <c r="Q41" s="119"/>
      <c r="R41" s="119"/>
      <c r="S41" s="119"/>
      <c r="T41" s="119"/>
      <c r="U41" s="14"/>
      <c r="V41" s="119"/>
      <c r="W41" s="119"/>
    </row>
    <row r="42" ht="33" customHeight="1">
      <c r="A42" s="13"/>
      <c r="B42" s="13"/>
      <c r="C42" s="13" t="s">
        <v>312</v>
      </c>
      <c r="D42" s="13"/>
      <c r="E42" s="13"/>
      <c r="F42" s="13"/>
      <c r="G42" s="13"/>
      <c r="H42" s="13"/>
      <c r="I42" s="119">
        <v>100000</v>
      </c>
      <c r="J42" s="119"/>
      <c r="K42" s="119"/>
      <c r="L42" s="119"/>
      <c r="M42" s="119"/>
      <c r="N42" s="119">
        <v>100000</v>
      </c>
      <c r="O42" s="119"/>
      <c r="P42" s="119"/>
      <c r="Q42" s="119"/>
      <c r="R42" s="119"/>
      <c r="S42" s="119"/>
      <c r="T42" s="119"/>
      <c r="U42" s="14"/>
      <c r="V42" s="119"/>
      <c r="W42" s="119"/>
    </row>
    <row r="43" ht="33" customHeight="1">
      <c r="A43" s="13" t="s">
        <v>293</v>
      </c>
      <c r="B43" s="111" t="s">
        <v>313</v>
      </c>
      <c r="C43" s="13" t="s">
        <v>312</v>
      </c>
      <c r="D43" s="13" t="s">
        <v>52</v>
      </c>
      <c r="E43" s="13" t="s">
        <v>81</v>
      </c>
      <c r="F43" s="13" t="s">
        <v>82</v>
      </c>
      <c r="G43" s="13" t="s">
        <v>240</v>
      </c>
      <c r="H43" s="13" t="s">
        <v>241</v>
      </c>
      <c r="I43" s="119">
        <v>30000</v>
      </c>
      <c r="J43" s="119"/>
      <c r="K43" s="119"/>
      <c r="L43" s="119"/>
      <c r="M43" s="119"/>
      <c r="N43" s="119">
        <v>30000</v>
      </c>
      <c r="O43" s="119"/>
      <c r="P43" s="119"/>
      <c r="Q43" s="119"/>
      <c r="R43" s="119"/>
      <c r="S43" s="119"/>
      <c r="T43" s="119"/>
      <c r="U43" s="14"/>
      <c r="V43" s="119"/>
      <c r="W43" s="119"/>
    </row>
    <row r="44" ht="33" customHeight="1">
      <c r="A44" s="13" t="s">
        <v>293</v>
      </c>
      <c r="B44" s="111" t="s">
        <v>313</v>
      </c>
      <c r="C44" s="13" t="s">
        <v>312</v>
      </c>
      <c r="D44" s="13" t="s">
        <v>52</v>
      </c>
      <c r="E44" s="13" t="s">
        <v>81</v>
      </c>
      <c r="F44" s="13" t="s">
        <v>82</v>
      </c>
      <c r="G44" s="13" t="s">
        <v>252</v>
      </c>
      <c r="H44" s="13" t="s">
        <v>253</v>
      </c>
      <c r="I44" s="119">
        <v>35000</v>
      </c>
      <c r="J44" s="119"/>
      <c r="K44" s="119"/>
      <c r="L44" s="119"/>
      <c r="M44" s="119"/>
      <c r="N44" s="119">
        <v>35000</v>
      </c>
      <c r="O44" s="119"/>
      <c r="P44" s="119"/>
      <c r="Q44" s="119"/>
      <c r="R44" s="119"/>
      <c r="S44" s="119"/>
      <c r="T44" s="119"/>
      <c r="U44" s="14"/>
      <c r="V44" s="119"/>
      <c r="W44" s="119"/>
    </row>
    <row r="45" ht="33" customHeight="1">
      <c r="A45" s="13" t="s">
        <v>293</v>
      </c>
      <c r="B45" s="111" t="s">
        <v>313</v>
      </c>
      <c r="C45" s="13" t="s">
        <v>312</v>
      </c>
      <c r="D45" s="13" t="s">
        <v>52</v>
      </c>
      <c r="E45" s="13" t="s">
        <v>81</v>
      </c>
      <c r="F45" s="13" t="s">
        <v>82</v>
      </c>
      <c r="G45" s="13" t="s">
        <v>260</v>
      </c>
      <c r="H45" s="13" t="s">
        <v>261</v>
      </c>
      <c r="I45" s="119">
        <v>10000</v>
      </c>
      <c r="J45" s="119"/>
      <c r="K45" s="119"/>
      <c r="L45" s="119"/>
      <c r="M45" s="119"/>
      <c r="N45" s="119">
        <v>10000</v>
      </c>
      <c r="O45" s="119"/>
      <c r="P45" s="119"/>
      <c r="Q45" s="119"/>
      <c r="R45" s="119"/>
      <c r="S45" s="119"/>
      <c r="T45" s="119"/>
      <c r="U45" s="14"/>
      <c r="V45" s="119"/>
      <c r="W45" s="119"/>
    </row>
    <row r="46" ht="33" customHeight="1">
      <c r="A46" s="13" t="s">
        <v>293</v>
      </c>
      <c r="B46" s="111" t="s">
        <v>313</v>
      </c>
      <c r="C46" s="13" t="s">
        <v>312</v>
      </c>
      <c r="D46" s="13" t="s">
        <v>52</v>
      </c>
      <c r="E46" s="13" t="s">
        <v>81</v>
      </c>
      <c r="F46" s="13" t="s">
        <v>82</v>
      </c>
      <c r="G46" s="13" t="s">
        <v>266</v>
      </c>
      <c r="H46" s="13" t="s">
        <v>267</v>
      </c>
      <c r="I46" s="119">
        <v>25000</v>
      </c>
      <c r="J46" s="119"/>
      <c r="K46" s="119"/>
      <c r="L46" s="119"/>
      <c r="M46" s="119"/>
      <c r="N46" s="119">
        <v>25000</v>
      </c>
      <c r="O46" s="119"/>
      <c r="P46" s="119"/>
      <c r="Q46" s="119"/>
      <c r="R46" s="119"/>
      <c r="S46" s="119"/>
      <c r="T46" s="119"/>
      <c r="U46" s="14"/>
      <c r="V46" s="119"/>
      <c r="W46" s="119"/>
    </row>
    <row r="47" ht="33" customHeight="1">
      <c r="A47" s="13"/>
      <c r="B47" s="13"/>
      <c r="C47" s="13" t="s">
        <v>314</v>
      </c>
      <c r="D47" s="13"/>
      <c r="E47" s="13"/>
      <c r="F47" s="13"/>
      <c r="G47" s="13"/>
      <c r="H47" s="13"/>
      <c r="I47" s="119">
        <v>18509980</v>
      </c>
      <c r="J47" s="119"/>
      <c r="K47" s="119"/>
      <c r="L47" s="119"/>
      <c r="M47" s="119"/>
      <c r="N47" s="119">
        <v>18509980</v>
      </c>
      <c r="O47" s="119"/>
      <c r="P47" s="119"/>
      <c r="Q47" s="119"/>
      <c r="R47" s="119"/>
      <c r="S47" s="119"/>
      <c r="T47" s="119"/>
      <c r="U47" s="14"/>
      <c r="V47" s="119"/>
      <c r="W47" s="119"/>
    </row>
    <row r="48" ht="33" customHeight="1">
      <c r="A48" s="13" t="s">
        <v>293</v>
      </c>
      <c r="B48" s="111" t="s">
        <v>315</v>
      </c>
      <c r="C48" s="13" t="s">
        <v>314</v>
      </c>
      <c r="D48" s="13" t="s">
        <v>52</v>
      </c>
      <c r="E48" s="13" t="s">
        <v>81</v>
      </c>
      <c r="F48" s="13" t="s">
        <v>82</v>
      </c>
      <c r="G48" s="13" t="s">
        <v>278</v>
      </c>
      <c r="H48" s="13" t="s">
        <v>279</v>
      </c>
      <c r="I48" s="119">
        <v>17009980</v>
      </c>
      <c r="J48" s="119"/>
      <c r="K48" s="119"/>
      <c r="L48" s="119"/>
      <c r="M48" s="119"/>
      <c r="N48" s="119">
        <v>17009980</v>
      </c>
      <c r="O48" s="119"/>
      <c r="P48" s="119"/>
      <c r="Q48" s="119"/>
      <c r="R48" s="119"/>
      <c r="S48" s="119"/>
      <c r="T48" s="119"/>
      <c r="U48" s="14"/>
      <c r="V48" s="119"/>
      <c r="W48" s="119"/>
    </row>
    <row r="49" ht="33" customHeight="1">
      <c r="A49" s="13" t="s">
        <v>293</v>
      </c>
      <c r="B49" s="111" t="s">
        <v>315</v>
      </c>
      <c r="C49" s="13" t="s">
        <v>314</v>
      </c>
      <c r="D49" s="13" t="s">
        <v>52</v>
      </c>
      <c r="E49" s="13" t="s">
        <v>81</v>
      </c>
      <c r="F49" s="13" t="s">
        <v>82</v>
      </c>
      <c r="G49" s="13" t="s">
        <v>280</v>
      </c>
      <c r="H49" s="13" t="s">
        <v>281</v>
      </c>
      <c r="I49" s="119">
        <v>1500000</v>
      </c>
      <c r="J49" s="119"/>
      <c r="K49" s="119"/>
      <c r="L49" s="119"/>
      <c r="M49" s="119"/>
      <c r="N49" s="119">
        <v>1500000</v>
      </c>
      <c r="O49" s="119"/>
      <c r="P49" s="119"/>
      <c r="Q49" s="119"/>
      <c r="R49" s="119"/>
      <c r="S49" s="119"/>
      <c r="T49" s="119"/>
      <c r="U49" s="14"/>
      <c r="V49" s="119"/>
      <c r="W49" s="119"/>
    </row>
    <row r="50" ht="33" customHeight="1">
      <c r="A50" s="13"/>
      <c r="B50" s="13"/>
      <c r="C50" s="13" t="s">
        <v>316</v>
      </c>
      <c r="D50" s="13"/>
      <c r="E50" s="13"/>
      <c r="F50" s="13"/>
      <c r="G50" s="13"/>
      <c r="H50" s="13"/>
      <c r="I50" s="119">
        <v>210000</v>
      </c>
      <c r="J50" s="119"/>
      <c r="K50" s="119"/>
      <c r="L50" s="119"/>
      <c r="M50" s="119"/>
      <c r="N50" s="119">
        <v>210000</v>
      </c>
      <c r="O50" s="119"/>
      <c r="P50" s="119"/>
      <c r="Q50" s="119"/>
      <c r="R50" s="119"/>
      <c r="S50" s="119"/>
      <c r="T50" s="119"/>
      <c r="U50" s="14"/>
      <c r="V50" s="119"/>
      <c r="W50" s="119"/>
    </row>
    <row r="51" ht="33" customHeight="1">
      <c r="A51" s="13" t="s">
        <v>293</v>
      </c>
      <c r="B51" s="111" t="s">
        <v>317</v>
      </c>
      <c r="C51" s="13" t="s">
        <v>316</v>
      </c>
      <c r="D51" s="13" t="s">
        <v>52</v>
      </c>
      <c r="E51" s="13" t="s">
        <v>81</v>
      </c>
      <c r="F51" s="13" t="s">
        <v>82</v>
      </c>
      <c r="G51" s="13" t="s">
        <v>240</v>
      </c>
      <c r="H51" s="13" t="s">
        <v>241</v>
      </c>
      <c r="I51" s="119">
        <v>2300</v>
      </c>
      <c r="J51" s="119"/>
      <c r="K51" s="119"/>
      <c r="L51" s="119"/>
      <c r="M51" s="119"/>
      <c r="N51" s="119">
        <v>2300</v>
      </c>
      <c r="O51" s="119"/>
      <c r="P51" s="119"/>
      <c r="Q51" s="119"/>
      <c r="R51" s="119"/>
      <c r="S51" s="119"/>
      <c r="T51" s="119"/>
      <c r="U51" s="14"/>
      <c r="V51" s="119"/>
      <c r="W51" s="119"/>
    </row>
    <row r="52" ht="33" customHeight="1">
      <c r="A52" s="13" t="s">
        <v>293</v>
      </c>
      <c r="B52" s="111" t="s">
        <v>317</v>
      </c>
      <c r="C52" s="13" t="s">
        <v>316</v>
      </c>
      <c r="D52" s="13" t="s">
        <v>52</v>
      </c>
      <c r="E52" s="13" t="s">
        <v>81</v>
      </c>
      <c r="F52" s="13" t="s">
        <v>82</v>
      </c>
      <c r="G52" s="13" t="s">
        <v>260</v>
      </c>
      <c r="H52" s="13" t="s">
        <v>261</v>
      </c>
      <c r="I52" s="119">
        <v>51200</v>
      </c>
      <c r="J52" s="119"/>
      <c r="K52" s="119"/>
      <c r="L52" s="119"/>
      <c r="M52" s="119"/>
      <c r="N52" s="119">
        <v>51200</v>
      </c>
      <c r="O52" s="119"/>
      <c r="P52" s="119"/>
      <c r="Q52" s="119"/>
      <c r="R52" s="119"/>
      <c r="S52" s="119"/>
      <c r="T52" s="119"/>
      <c r="U52" s="14"/>
      <c r="V52" s="119"/>
      <c r="W52" s="119"/>
    </row>
    <row r="53" ht="33" customHeight="1">
      <c r="A53" s="13" t="s">
        <v>293</v>
      </c>
      <c r="B53" s="111" t="s">
        <v>317</v>
      </c>
      <c r="C53" s="13" t="s">
        <v>316</v>
      </c>
      <c r="D53" s="13" t="s">
        <v>52</v>
      </c>
      <c r="E53" s="13" t="s">
        <v>81</v>
      </c>
      <c r="F53" s="13" t="s">
        <v>82</v>
      </c>
      <c r="G53" s="13" t="s">
        <v>262</v>
      </c>
      <c r="H53" s="13" t="s">
        <v>263</v>
      </c>
      <c r="I53" s="119">
        <v>51500</v>
      </c>
      <c r="J53" s="119"/>
      <c r="K53" s="119"/>
      <c r="L53" s="119"/>
      <c r="M53" s="119"/>
      <c r="N53" s="119">
        <v>51500</v>
      </c>
      <c r="O53" s="119"/>
      <c r="P53" s="119"/>
      <c r="Q53" s="119"/>
      <c r="R53" s="119"/>
      <c r="S53" s="119"/>
      <c r="T53" s="119"/>
      <c r="U53" s="14"/>
      <c r="V53" s="119"/>
      <c r="W53" s="119"/>
    </row>
    <row r="54" ht="33" customHeight="1">
      <c r="A54" s="13" t="s">
        <v>293</v>
      </c>
      <c r="B54" s="111" t="s">
        <v>317</v>
      </c>
      <c r="C54" s="13" t="s">
        <v>316</v>
      </c>
      <c r="D54" s="13" t="s">
        <v>52</v>
      </c>
      <c r="E54" s="13" t="s">
        <v>81</v>
      </c>
      <c r="F54" s="13" t="s">
        <v>82</v>
      </c>
      <c r="G54" s="13" t="s">
        <v>266</v>
      </c>
      <c r="H54" s="13" t="s">
        <v>267</v>
      </c>
      <c r="I54" s="119">
        <v>21000</v>
      </c>
      <c r="J54" s="119"/>
      <c r="K54" s="119"/>
      <c r="L54" s="119"/>
      <c r="M54" s="119"/>
      <c r="N54" s="119">
        <v>21000</v>
      </c>
      <c r="O54" s="119"/>
      <c r="P54" s="119"/>
      <c r="Q54" s="119"/>
      <c r="R54" s="119"/>
      <c r="S54" s="119"/>
      <c r="T54" s="119"/>
      <c r="U54" s="14"/>
      <c r="V54" s="119"/>
      <c r="W54" s="119"/>
    </row>
    <row r="55" ht="33" customHeight="1">
      <c r="A55" s="13" t="s">
        <v>293</v>
      </c>
      <c r="B55" s="111" t="s">
        <v>317</v>
      </c>
      <c r="C55" s="13" t="s">
        <v>316</v>
      </c>
      <c r="D55" s="13" t="s">
        <v>52</v>
      </c>
      <c r="E55" s="13" t="s">
        <v>81</v>
      </c>
      <c r="F55" s="13" t="s">
        <v>82</v>
      </c>
      <c r="G55" s="13" t="s">
        <v>268</v>
      </c>
      <c r="H55" s="13" t="s">
        <v>269</v>
      </c>
      <c r="I55" s="119">
        <v>84000</v>
      </c>
      <c r="J55" s="119"/>
      <c r="K55" s="119"/>
      <c r="L55" s="119"/>
      <c r="M55" s="119"/>
      <c r="N55" s="119">
        <v>84000</v>
      </c>
      <c r="O55" s="119"/>
      <c r="P55" s="119"/>
      <c r="Q55" s="119"/>
      <c r="R55" s="119"/>
      <c r="S55" s="119"/>
      <c r="T55" s="119"/>
      <c r="U55" s="14"/>
      <c r="V55" s="119"/>
      <c r="W55" s="119"/>
    </row>
    <row r="56" ht="33" customHeight="1">
      <c r="A56" s="13"/>
      <c r="B56" s="13"/>
      <c r="C56" s="13" t="s">
        <v>318</v>
      </c>
      <c r="D56" s="13"/>
      <c r="E56" s="13"/>
      <c r="F56" s="13"/>
      <c r="G56" s="13"/>
      <c r="H56" s="13"/>
      <c r="I56" s="119">
        <v>1800000</v>
      </c>
      <c r="J56" s="119">
        <v>1800000</v>
      </c>
      <c r="K56" s="119"/>
      <c r="L56" s="119"/>
      <c r="M56" s="119"/>
      <c r="N56" s="119"/>
      <c r="O56" s="119"/>
      <c r="P56" s="119"/>
      <c r="Q56" s="119"/>
      <c r="R56" s="119"/>
      <c r="S56" s="119"/>
      <c r="T56" s="119"/>
      <c r="U56" s="14"/>
      <c r="V56" s="119"/>
      <c r="W56" s="119"/>
    </row>
    <row r="57" ht="33" customHeight="1">
      <c r="A57" s="13" t="s">
        <v>293</v>
      </c>
      <c r="B57" s="111" t="s">
        <v>319</v>
      </c>
      <c r="C57" s="13" t="s">
        <v>318</v>
      </c>
      <c r="D57" s="13" t="s">
        <v>52</v>
      </c>
      <c r="E57" s="13" t="s">
        <v>92</v>
      </c>
      <c r="F57" s="13" t="s">
        <v>93</v>
      </c>
      <c r="G57" s="13" t="s">
        <v>252</v>
      </c>
      <c r="H57" s="13" t="s">
        <v>253</v>
      </c>
      <c r="I57" s="119">
        <v>270000</v>
      </c>
      <c r="J57" s="119">
        <v>270000</v>
      </c>
      <c r="K57" s="119"/>
      <c r="L57" s="119"/>
      <c r="M57" s="119"/>
      <c r="N57" s="119"/>
      <c r="O57" s="119"/>
      <c r="P57" s="119"/>
      <c r="Q57" s="119"/>
      <c r="R57" s="119"/>
      <c r="S57" s="119"/>
      <c r="T57" s="119"/>
      <c r="U57" s="14"/>
      <c r="V57" s="119"/>
      <c r="W57" s="119"/>
    </row>
    <row r="58" ht="33" customHeight="1">
      <c r="A58" s="13" t="s">
        <v>293</v>
      </c>
      <c r="B58" s="111" t="s">
        <v>319</v>
      </c>
      <c r="C58" s="13" t="s">
        <v>318</v>
      </c>
      <c r="D58" s="13" t="s">
        <v>52</v>
      </c>
      <c r="E58" s="13" t="s">
        <v>92</v>
      </c>
      <c r="F58" s="13" t="s">
        <v>93</v>
      </c>
      <c r="G58" s="13" t="s">
        <v>262</v>
      </c>
      <c r="H58" s="13" t="s">
        <v>263</v>
      </c>
      <c r="I58" s="119">
        <v>1480000</v>
      </c>
      <c r="J58" s="119">
        <v>1480000</v>
      </c>
      <c r="K58" s="119"/>
      <c r="L58" s="119"/>
      <c r="M58" s="119"/>
      <c r="N58" s="119"/>
      <c r="O58" s="119"/>
      <c r="P58" s="119"/>
      <c r="Q58" s="119"/>
      <c r="R58" s="119"/>
      <c r="S58" s="119"/>
      <c r="T58" s="119"/>
      <c r="U58" s="14"/>
      <c r="V58" s="119"/>
      <c r="W58" s="119"/>
    </row>
    <row r="59" ht="33" customHeight="1">
      <c r="A59" s="13" t="s">
        <v>293</v>
      </c>
      <c r="B59" s="111" t="s">
        <v>319</v>
      </c>
      <c r="C59" s="13" t="s">
        <v>318</v>
      </c>
      <c r="D59" s="13" t="s">
        <v>52</v>
      </c>
      <c r="E59" s="13" t="s">
        <v>92</v>
      </c>
      <c r="F59" s="13" t="s">
        <v>93</v>
      </c>
      <c r="G59" s="13" t="s">
        <v>274</v>
      </c>
      <c r="H59" s="13" t="s">
        <v>275</v>
      </c>
      <c r="I59" s="119">
        <v>50000</v>
      </c>
      <c r="J59" s="119">
        <v>50000</v>
      </c>
      <c r="K59" s="119"/>
      <c r="L59" s="119"/>
      <c r="M59" s="119"/>
      <c r="N59" s="119"/>
      <c r="O59" s="119"/>
      <c r="P59" s="119"/>
      <c r="Q59" s="119"/>
      <c r="R59" s="119"/>
      <c r="S59" s="119"/>
      <c r="T59" s="119"/>
      <c r="U59" s="14"/>
      <c r="V59" s="119"/>
      <c r="W59" s="119"/>
    </row>
    <row r="60" ht="33" customHeight="1">
      <c r="A60" s="13"/>
      <c r="B60" s="13"/>
      <c r="C60" s="13" t="s">
        <v>320</v>
      </c>
      <c r="D60" s="13"/>
      <c r="E60" s="13"/>
      <c r="F60" s="13"/>
      <c r="G60" s="13"/>
      <c r="H60" s="13"/>
      <c r="I60" s="119">
        <v>1800000</v>
      </c>
      <c r="J60" s="119">
        <v>1800000</v>
      </c>
      <c r="K60" s="119"/>
      <c r="L60" s="119"/>
      <c r="M60" s="119"/>
      <c r="N60" s="119"/>
      <c r="O60" s="119"/>
      <c r="P60" s="119"/>
      <c r="Q60" s="119"/>
      <c r="R60" s="119"/>
      <c r="S60" s="119"/>
      <c r="T60" s="119"/>
      <c r="U60" s="14"/>
      <c r="V60" s="119"/>
      <c r="W60" s="119"/>
    </row>
    <row r="61" ht="33" customHeight="1">
      <c r="A61" s="13" t="s">
        <v>293</v>
      </c>
      <c r="B61" s="111" t="s">
        <v>321</v>
      </c>
      <c r="C61" s="13" t="s">
        <v>320</v>
      </c>
      <c r="D61" s="13" t="s">
        <v>52</v>
      </c>
      <c r="E61" s="13" t="s">
        <v>92</v>
      </c>
      <c r="F61" s="13" t="s">
        <v>93</v>
      </c>
      <c r="G61" s="13" t="s">
        <v>252</v>
      </c>
      <c r="H61" s="13" t="s">
        <v>253</v>
      </c>
      <c r="I61" s="119">
        <v>80000</v>
      </c>
      <c r="J61" s="119">
        <v>80000</v>
      </c>
      <c r="K61" s="119"/>
      <c r="L61" s="119"/>
      <c r="M61" s="119"/>
      <c r="N61" s="119"/>
      <c r="O61" s="119"/>
      <c r="P61" s="119"/>
      <c r="Q61" s="119"/>
      <c r="R61" s="119"/>
      <c r="S61" s="119"/>
      <c r="T61" s="119"/>
      <c r="U61" s="14"/>
      <c r="V61" s="119"/>
      <c r="W61" s="119"/>
    </row>
    <row r="62" ht="33" customHeight="1">
      <c r="A62" s="13" t="s">
        <v>293</v>
      </c>
      <c r="B62" s="111" t="s">
        <v>321</v>
      </c>
      <c r="C62" s="13" t="s">
        <v>320</v>
      </c>
      <c r="D62" s="13" t="s">
        <v>52</v>
      </c>
      <c r="E62" s="13" t="s">
        <v>92</v>
      </c>
      <c r="F62" s="13" t="s">
        <v>93</v>
      </c>
      <c r="G62" s="13" t="s">
        <v>262</v>
      </c>
      <c r="H62" s="13" t="s">
        <v>263</v>
      </c>
      <c r="I62" s="119">
        <v>1540000</v>
      </c>
      <c r="J62" s="119">
        <v>1540000</v>
      </c>
      <c r="K62" s="119"/>
      <c r="L62" s="119"/>
      <c r="M62" s="119"/>
      <c r="N62" s="119"/>
      <c r="O62" s="119"/>
      <c r="P62" s="119"/>
      <c r="Q62" s="119"/>
      <c r="R62" s="119"/>
      <c r="S62" s="119"/>
      <c r="T62" s="119"/>
      <c r="U62" s="14"/>
      <c r="V62" s="119"/>
      <c r="W62" s="119"/>
    </row>
    <row r="63" ht="33" customHeight="1">
      <c r="A63" s="13" t="s">
        <v>293</v>
      </c>
      <c r="B63" s="111" t="s">
        <v>321</v>
      </c>
      <c r="C63" s="13" t="s">
        <v>320</v>
      </c>
      <c r="D63" s="13" t="s">
        <v>52</v>
      </c>
      <c r="E63" s="13" t="s">
        <v>92</v>
      </c>
      <c r="F63" s="13" t="s">
        <v>93</v>
      </c>
      <c r="G63" s="13" t="s">
        <v>274</v>
      </c>
      <c r="H63" s="13" t="s">
        <v>275</v>
      </c>
      <c r="I63" s="119">
        <v>180000</v>
      </c>
      <c r="J63" s="119">
        <v>180000</v>
      </c>
      <c r="K63" s="119"/>
      <c r="L63" s="119"/>
      <c r="M63" s="119"/>
      <c r="N63" s="119"/>
      <c r="O63" s="119"/>
      <c r="P63" s="119"/>
      <c r="Q63" s="119"/>
      <c r="R63" s="119"/>
      <c r="S63" s="119"/>
      <c r="T63" s="119"/>
      <c r="U63" s="14"/>
      <c r="V63" s="119"/>
      <c r="W63" s="119"/>
    </row>
    <row r="64" ht="33" customHeight="1">
      <c r="A64" s="13"/>
      <c r="B64" s="13"/>
      <c r="C64" s="13" t="s">
        <v>322</v>
      </c>
      <c r="D64" s="13"/>
      <c r="E64" s="13"/>
      <c r="F64" s="13"/>
      <c r="G64" s="13"/>
      <c r="H64" s="13"/>
      <c r="I64" s="119">
        <v>1540000</v>
      </c>
      <c r="J64" s="119">
        <v>1540000</v>
      </c>
      <c r="K64" s="119"/>
      <c r="L64" s="119"/>
      <c r="M64" s="119"/>
      <c r="N64" s="119"/>
      <c r="O64" s="119"/>
      <c r="P64" s="119"/>
      <c r="Q64" s="119"/>
      <c r="R64" s="119"/>
      <c r="S64" s="119"/>
      <c r="T64" s="119"/>
      <c r="U64" s="14"/>
      <c r="V64" s="119"/>
      <c r="W64" s="119"/>
    </row>
    <row r="65" ht="33" customHeight="1">
      <c r="A65" s="13" t="s">
        <v>293</v>
      </c>
      <c r="B65" s="111" t="s">
        <v>323</v>
      </c>
      <c r="C65" s="13" t="s">
        <v>322</v>
      </c>
      <c r="D65" s="13" t="s">
        <v>52</v>
      </c>
      <c r="E65" s="13" t="s">
        <v>104</v>
      </c>
      <c r="F65" s="13" t="s">
        <v>105</v>
      </c>
      <c r="G65" s="13" t="s">
        <v>201</v>
      </c>
      <c r="H65" s="13" t="s">
        <v>202</v>
      </c>
      <c r="I65" s="119">
        <v>90000</v>
      </c>
      <c r="J65" s="119">
        <v>90000</v>
      </c>
      <c r="K65" s="119"/>
      <c r="L65" s="119"/>
      <c r="M65" s="119"/>
      <c r="N65" s="119"/>
      <c r="O65" s="119"/>
      <c r="P65" s="119"/>
      <c r="Q65" s="119"/>
      <c r="R65" s="119"/>
      <c r="S65" s="119"/>
      <c r="T65" s="119"/>
      <c r="U65" s="14"/>
      <c r="V65" s="119"/>
      <c r="W65" s="119"/>
    </row>
    <row r="66" ht="33" customHeight="1">
      <c r="A66" s="13" t="s">
        <v>293</v>
      </c>
      <c r="B66" s="111" t="s">
        <v>323</v>
      </c>
      <c r="C66" s="13" t="s">
        <v>322</v>
      </c>
      <c r="D66" s="13" t="s">
        <v>52</v>
      </c>
      <c r="E66" s="13" t="s">
        <v>104</v>
      </c>
      <c r="F66" s="13" t="s">
        <v>105</v>
      </c>
      <c r="G66" s="13" t="s">
        <v>252</v>
      </c>
      <c r="H66" s="13" t="s">
        <v>253</v>
      </c>
      <c r="I66" s="119">
        <v>150000</v>
      </c>
      <c r="J66" s="119">
        <v>150000</v>
      </c>
      <c r="K66" s="119"/>
      <c r="L66" s="119"/>
      <c r="M66" s="119"/>
      <c r="N66" s="119"/>
      <c r="O66" s="119"/>
      <c r="P66" s="119"/>
      <c r="Q66" s="119"/>
      <c r="R66" s="119"/>
      <c r="S66" s="119"/>
      <c r="T66" s="119"/>
      <c r="U66" s="14"/>
      <c r="V66" s="119"/>
      <c r="W66" s="119"/>
    </row>
    <row r="67" ht="33" customHeight="1">
      <c r="A67" s="13" t="s">
        <v>293</v>
      </c>
      <c r="B67" s="111" t="s">
        <v>323</v>
      </c>
      <c r="C67" s="13" t="s">
        <v>322</v>
      </c>
      <c r="D67" s="13" t="s">
        <v>52</v>
      </c>
      <c r="E67" s="13" t="s">
        <v>104</v>
      </c>
      <c r="F67" s="13" t="s">
        <v>105</v>
      </c>
      <c r="G67" s="13" t="s">
        <v>262</v>
      </c>
      <c r="H67" s="13" t="s">
        <v>263</v>
      </c>
      <c r="I67" s="119">
        <v>1220000</v>
      </c>
      <c r="J67" s="119">
        <v>1220000</v>
      </c>
      <c r="K67" s="119"/>
      <c r="L67" s="119"/>
      <c r="M67" s="119"/>
      <c r="N67" s="119"/>
      <c r="O67" s="119"/>
      <c r="P67" s="119"/>
      <c r="Q67" s="119"/>
      <c r="R67" s="119"/>
      <c r="S67" s="119"/>
      <c r="T67" s="119"/>
      <c r="U67" s="14"/>
      <c r="V67" s="119"/>
      <c r="W67" s="119"/>
    </row>
    <row r="68" ht="33" customHeight="1">
      <c r="A68" s="13" t="s">
        <v>293</v>
      </c>
      <c r="B68" s="111" t="s">
        <v>323</v>
      </c>
      <c r="C68" s="13" t="s">
        <v>322</v>
      </c>
      <c r="D68" s="13" t="s">
        <v>52</v>
      </c>
      <c r="E68" s="13" t="s">
        <v>104</v>
      </c>
      <c r="F68" s="13" t="s">
        <v>105</v>
      </c>
      <c r="G68" s="13" t="s">
        <v>274</v>
      </c>
      <c r="H68" s="13" t="s">
        <v>275</v>
      </c>
      <c r="I68" s="119">
        <v>80000</v>
      </c>
      <c r="J68" s="119">
        <v>80000</v>
      </c>
      <c r="K68" s="119"/>
      <c r="L68" s="119"/>
      <c r="M68" s="119"/>
      <c r="N68" s="119"/>
      <c r="O68" s="119"/>
      <c r="P68" s="119"/>
      <c r="Q68" s="119"/>
      <c r="R68" s="119"/>
      <c r="S68" s="119"/>
      <c r="T68" s="119"/>
      <c r="U68" s="14"/>
      <c r="V68" s="119"/>
      <c r="W68" s="119"/>
    </row>
    <row r="69" ht="33" customHeight="1">
      <c r="A69" s="13"/>
      <c r="B69" s="13"/>
      <c r="C69" s="13" t="s">
        <v>324</v>
      </c>
      <c r="D69" s="13"/>
      <c r="E69" s="13"/>
      <c r="F69" s="13"/>
      <c r="G69" s="13"/>
      <c r="H69" s="13"/>
      <c r="I69" s="119">
        <v>500000</v>
      </c>
      <c r="J69" s="119">
        <v>500000</v>
      </c>
      <c r="K69" s="119"/>
      <c r="L69" s="119"/>
      <c r="M69" s="119"/>
      <c r="N69" s="119"/>
      <c r="O69" s="119"/>
      <c r="P69" s="119"/>
      <c r="Q69" s="119"/>
      <c r="R69" s="119"/>
      <c r="S69" s="119"/>
      <c r="T69" s="119"/>
      <c r="U69" s="14"/>
      <c r="V69" s="119"/>
      <c r="W69" s="119"/>
    </row>
    <row r="70" ht="33" customHeight="1">
      <c r="A70" s="13" t="s">
        <v>293</v>
      </c>
      <c r="B70" s="111" t="s">
        <v>325</v>
      </c>
      <c r="C70" s="13" t="s">
        <v>324</v>
      </c>
      <c r="D70" s="13" t="s">
        <v>52</v>
      </c>
      <c r="E70" s="13" t="s">
        <v>81</v>
      </c>
      <c r="F70" s="13" t="s">
        <v>82</v>
      </c>
      <c r="G70" s="13" t="s">
        <v>252</v>
      </c>
      <c r="H70" s="13" t="s">
        <v>253</v>
      </c>
      <c r="I70" s="119">
        <v>50000</v>
      </c>
      <c r="J70" s="119">
        <v>50000</v>
      </c>
      <c r="K70" s="119"/>
      <c r="L70" s="119"/>
      <c r="M70" s="119"/>
      <c r="N70" s="119"/>
      <c r="O70" s="119"/>
      <c r="P70" s="119"/>
      <c r="Q70" s="119"/>
      <c r="R70" s="119"/>
      <c r="S70" s="119"/>
      <c r="T70" s="119"/>
      <c r="U70" s="14"/>
      <c r="V70" s="119"/>
      <c r="W70" s="119"/>
    </row>
    <row r="71" ht="33" customHeight="1">
      <c r="A71" s="13" t="s">
        <v>293</v>
      </c>
      <c r="B71" s="111" t="s">
        <v>325</v>
      </c>
      <c r="C71" s="13" t="s">
        <v>324</v>
      </c>
      <c r="D71" s="13" t="s">
        <v>52</v>
      </c>
      <c r="E71" s="13" t="s">
        <v>81</v>
      </c>
      <c r="F71" s="13" t="s">
        <v>82</v>
      </c>
      <c r="G71" s="13" t="s">
        <v>262</v>
      </c>
      <c r="H71" s="13" t="s">
        <v>263</v>
      </c>
      <c r="I71" s="119">
        <v>450000</v>
      </c>
      <c r="J71" s="119">
        <v>450000</v>
      </c>
      <c r="K71" s="119"/>
      <c r="L71" s="119"/>
      <c r="M71" s="119"/>
      <c r="N71" s="119"/>
      <c r="O71" s="119"/>
      <c r="P71" s="119"/>
      <c r="Q71" s="119"/>
      <c r="R71" s="119"/>
      <c r="S71" s="119"/>
      <c r="T71" s="119"/>
      <c r="U71" s="14"/>
      <c r="V71" s="119"/>
      <c r="W71" s="119"/>
    </row>
    <row r="72" ht="33" customHeight="1">
      <c r="A72" s="13"/>
      <c r="B72" s="13"/>
      <c r="C72" s="13" t="s">
        <v>326</v>
      </c>
      <c r="D72" s="13"/>
      <c r="E72" s="13"/>
      <c r="F72" s="13"/>
      <c r="G72" s="13"/>
      <c r="H72" s="13"/>
      <c r="I72" s="119">
        <v>1310400</v>
      </c>
      <c r="J72" s="119">
        <v>1310400</v>
      </c>
      <c r="K72" s="119"/>
      <c r="L72" s="119"/>
      <c r="M72" s="119"/>
      <c r="N72" s="119"/>
      <c r="O72" s="119"/>
      <c r="P72" s="119"/>
      <c r="Q72" s="119"/>
      <c r="R72" s="119"/>
      <c r="S72" s="119"/>
      <c r="T72" s="119"/>
      <c r="U72" s="14"/>
      <c r="V72" s="119"/>
      <c r="W72" s="119"/>
    </row>
    <row r="73" ht="33" customHeight="1">
      <c r="A73" s="13" t="s">
        <v>293</v>
      </c>
      <c r="B73" s="111" t="s">
        <v>327</v>
      </c>
      <c r="C73" s="13" t="s">
        <v>326</v>
      </c>
      <c r="D73" s="13" t="s">
        <v>52</v>
      </c>
      <c r="E73" s="13" t="s">
        <v>133</v>
      </c>
      <c r="F73" s="13" t="s">
        <v>132</v>
      </c>
      <c r="G73" s="13" t="s">
        <v>252</v>
      </c>
      <c r="H73" s="13" t="s">
        <v>253</v>
      </c>
      <c r="I73" s="119">
        <v>1000000</v>
      </c>
      <c r="J73" s="119">
        <v>1000000</v>
      </c>
      <c r="K73" s="119"/>
      <c r="L73" s="119"/>
      <c r="M73" s="119"/>
      <c r="N73" s="119"/>
      <c r="O73" s="119"/>
      <c r="P73" s="119"/>
      <c r="Q73" s="119"/>
      <c r="R73" s="119"/>
      <c r="S73" s="119"/>
      <c r="T73" s="119"/>
      <c r="U73" s="14"/>
      <c r="V73" s="119"/>
      <c r="W73" s="119"/>
    </row>
    <row r="74" ht="33" customHeight="1">
      <c r="A74" s="13" t="s">
        <v>293</v>
      </c>
      <c r="B74" s="111" t="s">
        <v>327</v>
      </c>
      <c r="C74" s="13" t="s">
        <v>326</v>
      </c>
      <c r="D74" s="13" t="s">
        <v>52</v>
      </c>
      <c r="E74" s="13" t="s">
        <v>133</v>
      </c>
      <c r="F74" s="13" t="s">
        <v>132</v>
      </c>
      <c r="G74" s="13" t="s">
        <v>262</v>
      </c>
      <c r="H74" s="13" t="s">
        <v>263</v>
      </c>
      <c r="I74" s="119">
        <v>310400</v>
      </c>
      <c r="J74" s="119">
        <v>310400</v>
      </c>
      <c r="K74" s="119"/>
      <c r="L74" s="119"/>
      <c r="M74" s="119"/>
      <c r="N74" s="119"/>
      <c r="O74" s="119"/>
      <c r="P74" s="119"/>
      <c r="Q74" s="119"/>
      <c r="R74" s="119"/>
      <c r="S74" s="119"/>
      <c r="T74" s="119"/>
      <c r="U74" s="14"/>
      <c r="V74" s="119"/>
      <c r="W74" s="119"/>
    </row>
    <row r="75" ht="33" customHeight="1">
      <c r="A75" s="13"/>
      <c r="B75" s="13"/>
      <c r="C75" s="13" t="s">
        <v>328</v>
      </c>
      <c r="D75" s="13"/>
      <c r="E75" s="13"/>
      <c r="F75" s="13"/>
      <c r="G75" s="13"/>
      <c r="H75" s="13"/>
      <c r="I75" s="119">
        <v>367782400</v>
      </c>
      <c r="J75" s="119"/>
      <c r="K75" s="119"/>
      <c r="L75" s="119"/>
      <c r="M75" s="119"/>
      <c r="N75" s="119"/>
      <c r="O75" s="119"/>
      <c r="P75" s="119"/>
      <c r="Q75" s="119">
        <v>130000000</v>
      </c>
      <c r="R75" s="119">
        <v>237782400</v>
      </c>
      <c r="S75" s="119"/>
      <c r="T75" s="119"/>
      <c r="U75" s="14"/>
      <c r="V75" s="119"/>
      <c r="W75" s="119">
        <v>237782400</v>
      </c>
    </row>
    <row r="76" ht="33" customHeight="1">
      <c r="A76" s="13" t="s">
        <v>296</v>
      </c>
      <c r="B76" s="111" t="s">
        <v>329</v>
      </c>
      <c r="C76" s="13" t="s">
        <v>328</v>
      </c>
      <c r="D76" s="13" t="s">
        <v>52</v>
      </c>
      <c r="E76" s="13" t="s">
        <v>81</v>
      </c>
      <c r="F76" s="13" t="s">
        <v>82</v>
      </c>
      <c r="G76" s="13" t="s">
        <v>254</v>
      </c>
      <c r="H76" s="13" t="s">
        <v>255</v>
      </c>
      <c r="I76" s="119">
        <v>7381200</v>
      </c>
      <c r="J76" s="119"/>
      <c r="K76" s="119"/>
      <c r="L76" s="119"/>
      <c r="M76" s="119"/>
      <c r="N76" s="119"/>
      <c r="O76" s="119"/>
      <c r="P76" s="119"/>
      <c r="Q76" s="119">
        <v>7381200</v>
      </c>
      <c r="R76" s="119"/>
      <c r="S76" s="119"/>
      <c r="T76" s="119"/>
      <c r="U76" s="14"/>
      <c r="V76" s="119"/>
      <c r="W76" s="119"/>
    </row>
    <row r="77" ht="33" customHeight="1">
      <c r="A77" s="13" t="s">
        <v>296</v>
      </c>
      <c r="B77" s="111" t="s">
        <v>329</v>
      </c>
      <c r="C77" s="13" t="s">
        <v>328</v>
      </c>
      <c r="D77" s="13" t="s">
        <v>52</v>
      </c>
      <c r="E77" s="13" t="s">
        <v>81</v>
      </c>
      <c r="F77" s="13" t="s">
        <v>82</v>
      </c>
      <c r="G77" s="13" t="s">
        <v>330</v>
      </c>
      <c r="H77" s="13" t="s">
        <v>331</v>
      </c>
      <c r="I77" s="119">
        <v>360401200</v>
      </c>
      <c r="J77" s="119"/>
      <c r="K77" s="119"/>
      <c r="L77" s="119"/>
      <c r="M77" s="119"/>
      <c r="N77" s="119"/>
      <c r="O77" s="119"/>
      <c r="P77" s="119"/>
      <c r="Q77" s="119">
        <v>122618800</v>
      </c>
      <c r="R77" s="119">
        <v>237782400</v>
      </c>
      <c r="S77" s="119"/>
      <c r="T77" s="119"/>
      <c r="U77" s="14"/>
      <c r="V77" s="119"/>
      <c r="W77" s="119">
        <v>237782400</v>
      </c>
    </row>
    <row r="78" ht="33" customHeight="1">
      <c r="A78" s="13"/>
      <c r="B78" s="13"/>
      <c r="C78" s="13" t="s">
        <v>332</v>
      </c>
      <c r="D78" s="13"/>
      <c r="E78" s="13"/>
      <c r="F78" s="13"/>
      <c r="G78" s="13"/>
      <c r="H78" s="13"/>
      <c r="I78" s="119">
        <v>1367900</v>
      </c>
      <c r="J78" s="119"/>
      <c r="K78" s="119"/>
      <c r="L78" s="119"/>
      <c r="M78" s="119"/>
      <c r="N78" s="119"/>
      <c r="O78" s="119">
        <v>1367900</v>
      </c>
      <c r="P78" s="119"/>
      <c r="Q78" s="119"/>
      <c r="R78" s="119"/>
      <c r="S78" s="119"/>
      <c r="T78" s="119"/>
      <c r="U78" s="14"/>
      <c r="V78" s="119"/>
      <c r="W78" s="119"/>
    </row>
    <row r="79" ht="33" customHeight="1">
      <c r="A79" s="13" t="s">
        <v>293</v>
      </c>
      <c r="B79" s="111" t="s">
        <v>333</v>
      </c>
      <c r="C79" s="13" t="s">
        <v>332</v>
      </c>
      <c r="D79" s="13" t="s">
        <v>52</v>
      </c>
      <c r="E79" s="13" t="s">
        <v>85</v>
      </c>
      <c r="F79" s="13" t="s">
        <v>82</v>
      </c>
      <c r="G79" s="13" t="s">
        <v>278</v>
      </c>
      <c r="H79" s="13" t="s">
        <v>279</v>
      </c>
      <c r="I79" s="119">
        <v>1367900</v>
      </c>
      <c r="J79" s="119"/>
      <c r="K79" s="119"/>
      <c r="L79" s="119"/>
      <c r="M79" s="119"/>
      <c r="N79" s="119"/>
      <c r="O79" s="119">
        <v>1367900</v>
      </c>
      <c r="P79" s="119"/>
      <c r="Q79" s="119"/>
      <c r="R79" s="119"/>
      <c r="S79" s="119"/>
      <c r="T79" s="119"/>
      <c r="U79" s="14"/>
      <c r="V79" s="119"/>
      <c r="W79" s="119"/>
    </row>
    <row r="80" ht="33" customHeight="1">
      <c r="A80" s="13"/>
      <c r="B80" s="13"/>
      <c r="C80" s="13" t="s">
        <v>334</v>
      </c>
      <c r="D80" s="13"/>
      <c r="E80" s="13"/>
      <c r="F80" s="13"/>
      <c r="G80" s="13"/>
      <c r="H80" s="13"/>
      <c r="I80" s="119">
        <v>144900000</v>
      </c>
      <c r="J80" s="119"/>
      <c r="K80" s="119"/>
      <c r="L80" s="119"/>
      <c r="M80" s="119"/>
      <c r="N80" s="119"/>
      <c r="O80" s="119"/>
      <c r="P80" s="119"/>
      <c r="Q80" s="119"/>
      <c r="R80" s="119">
        <v>144900000</v>
      </c>
      <c r="S80" s="119">
        <v>142500000</v>
      </c>
      <c r="T80" s="119"/>
      <c r="U80" s="14"/>
      <c r="V80" s="119"/>
      <c r="W80" s="119">
        <v>2400000</v>
      </c>
    </row>
    <row r="81" ht="33" customHeight="1">
      <c r="A81" s="13" t="s">
        <v>296</v>
      </c>
      <c r="B81" s="111" t="s">
        <v>335</v>
      </c>
      <c r="C81" s="13" t="s">
        <v>334</v>
      </c>
      <c r="D81" s="13" t="s">
        <v>52</v>
      </c>
      <c r="E81" s="13" t="s">
        <v>81</v>
      </c>
      <c r="F81" s="13" t="s">
        <v>82</v>
      </c>
      <c r="G81" s="13" t="s">
        <v>201</v>
      </c>
      <c r="H81" s="13" t="s">
        <v>202</v>
      </c>
      <c r="I81" s="119">
        <v>11935000</v>
      </c>
      <c r="J81" s="119"/>
      <c r="K81" s="119"/>
      <c r="L81" s="119"/>
      <c r="M81" s="119"/>
      <c r="N81" s="119"/>
      <c r="O81" s="119"/>
      <c r="P81" s="119"/>
      <c r="Q81" s="119"/>
      <c r="R81" s="119">
        <v>11935000</v>
      </c>
      <c r="S81" s="119">
        <v>11935000</v>
      </c>
      <c r="T81" s="119"/>
      <c r="U81" s="14"/>
      <c r="V81" s="119"/>
      <c r="W81" s="119"/>
    </row>
    <row r="82" ht="33" customHeight="1">
      <c r="A82" s="13" t="s">
        <v>296</v>
      </c>
      <c r="B82" s="111" t="s">
        <v>335</v>
      </c>
      <c r="C82" s="13" t="s">
        <v>334</v>
      </c>
      <c r="D82" s="13" t="s">
        <v>52</v>
      </c>
      <c r="E82" s="13" t="s">
        <v>81</v>
      </c>
      <c r="F82" s="13" t="s">
        <v>82</v>
      </c>
      <c r="G82" s="13" t="s">
        <v>240</v>
      </c>
      <c r="H82" s="13" t="s">
        <v>241</v>
      </c>
      <c r="I82" s="119">
        <v>1225000</v>
      </c>
      <c r="J82" s="119"/>
      <c r="K82" s="119"/>
      <c r="L82" s="119"/>
      <c r="M82" s="119"/>
      <c r="N82" s="119"/>
      <c r="O82" s="119"/>
      <c r="P82" s="119"/>
      <c r="Q82" s="119"/>
      <c r="R82" s="119">
        <v>1225000</v>
      </c>
      <c r="S82" s="119">
        <v>1225000</v>
      </c>
      <c r="T82" s="119"/>
      <c r="U82" s="14"/>
      <c r="V82" s="119"/>
      <c r="W82" s="119"/>
    </row>
    <row r="83" ht="33" customHeight="1">
      <c r="A83" s="13" t="s">
        <v>296</v>
      </c>
      <c r="B83" s="111" t="s">
        <v>335</v>
      </c>
      <c r="C83" s="13" t="s">
        <v>334</v>
      </c>
      <c r="D83" s="13" t="s">
        <v>52</v>
      </c>
      <c r="E83" s="13" t="s">
        <v>81</v>
      </c>
      <c r="F83" s="13" t="s">
        <v>82</v>
      </c>
      <c r="G83" s="13" t="s">
        <v>252</v>
      </c>
      <c r="H83" s="13" t="s">
        <v>253</v>
      </c>
      <c r="I83" s="119">
        <v>5650000</v>
      </c>
      <c r="J83" s="119"/>
      <c r="K83" s="119"/>
      <c r="L83" s="119"/>
      <c r="M83" s="119"/>
      <c r="N83" s="119"/>
      <c r="O83" s="119"/>
      <c r="P83" s="119"/>
      <c r="Q83" s="119"/>
      <c r="R83" s="119">
        <v>5650000</v>
      </c>
      <c r="S83" s="119">
        <v>5650000</v>
      </c>
      <c r="T83" s="119"/>
      <c r="U83" s="14"/>
      <c r="V83" s="119"/>
      <c r="W83" s="119"/>
    </row>
    <row r="84" ht="33" customHeight="1">
      <c r="A84" s="13" t="s">
        <v>296</v>
      </c>
      <c r="B84" s="111" t="s">
        <v>335</v>
      </c>
      <c r="C84" s="13" t="s">
        <v>334</v>
      </c>
      <c r="D84" s="13" t="s">
        <v>52</v>
      </c>
      <c r="E84" s="13" t="s">
        <v>81</v>
      </c>
      <c r="F84" s="13" t="s">
        <v>82</v>
      </c>
      <c r="G84" s="13" t="s">
        <v>336</v>
      </c>
      <c r="H84" s="13" t="s">
        <v>337</v>
      </c>
      <c r="I84" s="119">
        <v>2400000</v>
      </c>
      <c r="J84" s="119"/>
      <c r="K84" s="119"/>
      <c r="L84" s="119"/>
      <c r="M84" s="119"/>
      <c r="N84" s="119"/>
      <c r="O84" s="119"/>
      <c r="P84" s="119"/>
      <c r="Q84" s="119"/>
      <c r="R84" s="119">
        <v>2400000</v>
      </c>
      <c r="S84" s="119"/>
      <c r="T84" s="119"/>
      <c r="U84" s="14"/>
      <c r="V84" s="119"/>
      <c r="W84" s="119">
        <v>2400000</v>
      </c>
    </row>
    <row r="85" ht="33" customHeight="1">
      <c r="A85" s="13" t="s">
        <v>296</v>
      </c>
      <c r="B85" s="111" t="s">
        <v>335</v>
      </c>
      <c r="C85" s="13" t="s">
        <v>334</v>
      </c>
      <c r="D85" s="13" t="s">
        <v>52</v>
      </c>
      <c r="E85" s="13" t="s">
        <v>81</v>
      </c>
      <c r="F85" s="13" t="s">
        <v>82</v>
      </c>
      <c r="G85" s="13" t="s">
        <v>258</v>
      </c>
      <c r="H85" s="13" t="s">
        <v>259</v>
      </c>
      <c r="I85" s="119">
        <v>725000</v>
      </c>
      <c r="J85" s="119"/>
      <c r="K85" s="119"/>
      <c r="L85" s="119"/>
      <c r="M85" s="119"/>
      <c r="N85" s="119"/>
      <c r="O85" s="119"/>
      <c r="P85" s="119"/>
      <c r="Q85" s="119"/>
      <c r="R85" s="119">
        <v>725000</v>
      </c>
      <c r="S85" s="119">
        <v>725000</v>
      </c>
      <c r="T85" s="119"/>
      <c r="U85" s="14"/>
      <c r="V85" s="119"/>
      <c r="W85" s="119"/>
    </row>
    <row r="86" ht="33" customHeight="1">
      <c r="A86" s="13" t="s">
        <v>296</v>
      </c>
      <c r="B86" s="111" t="s">
        <v>335</v>
      </c>
      <c r="C86" s="13" t="s">
        <v>334</v>
      </c>
      <c r="D86" s="13" t="s">
        <v>52</v>
      </c>
      <c r="E86" s="13" t="s">
        <v>81</v>
      </c>
      <c r="F86" s="13" t="s">
        <v>82</v>
      </c>
      <c r="G86" s="13" t="s">
        <v>262</v>
      </c>
      <c r="H86" s="13" t="s">
        <v>263</v>
      </c>
      <c r="I86" s="119">
        <v>72200000</v>
      </c>
      <c r="J86" s="119"/>
      <c r="K86" s="119"/>
      <c r="L86" s="119"/>
      <c r="M86" s="119"/>
      <c r="N86" s="119"/>
      <c r="O86" s="119"/>
      <c r="P86" s="119"/>
      <c r="Q86" s="119"/>
      <c r="R86" s="119">
        <v>72200000</v>
      </c>
      <c r="S86" s="119">
        <v>72200000</v>
      </c>
      <c r="T86" s="119"/>
      <c r="U86" s="14"/>
      <c r="V86" s="119"/>
      <c r="W86" s="119"/>
    </row>
    <row r="87" ht="33" customHeight="1">
      <c r="A87" s="13" t="s">
        <v>296</v>
      </c>
      <c r="B87" s="111" t="s">
        <v>335</v>
      </c>
      <c r="C87" s="13" t="s">
        <v>334</v>
      </c>
      <c r="D87" s="13" t="s">
        <v>52</v>
      </c>
      <c r="E87" s="13" t="s">
        <v>81</v>
      </c>
      <c r="F87" s="13" t="s">
        <v>82</v>
      </c>
      <c r="G87" s="13" t="s">
        <v>266</v>
      </c>
      <c r="H87" s="13" t="s">
        <v>267</v>
      </c>
      <c r="I87" s="119">
        <v>13060000</v>
      </c>
      <c r="J87" s="119"/>
      <c r="K87" s="119"/>
      <c r="L87" s="119"/>
      <c r="M87" s="119"/>
      <c r="N87" s="119"/>
      <c r="O87" s="119"/>
      <c r="P87" s="119"/>
      <c r="Q87" s="119"/>
      <c r="R87" s="119">
        <v>13060000</v>
      </c>
      <c r="S87" s="119">
        <v>13060000</v>
      </c>
      <c r="T87" s="119"/>
      <c r="U87" s="14"/>
      <c r="V87" s="119"/>
      <c r="W87" s="119"/>
    </row>
    <row r="88" ht="33" customHeight="1">
      <c r="A88" s="13" t="s">
        <v>296</v>
      </c>
      <c r="B88" s="111" t="s">
        <v>335</v>
      </c>
      <c r="C88" s="13" t="s">
        <v>334</v>
      </c>
      <c r="D88" s="13" t="s">
        <v>52</v>
      </c>
      <c r="E88" s="13" t="s">
        <v>81</v>
      </c>
      <c r="F88" s="13" t="s">
        <v>82</v>
      </c>
      <c r="G88" s="13" t="s">
        <v>268</v>
      </c>
      <c r="H88" s="13" t="s">
        <v>269</v>
      </c>
      <c r="I88" s="119">
        <v>29600000</v>
      </c>
      <c r="J88" s="119"/>
      <c r="K88" s="119"/>
      <c r="L88" s="119"/>
      <c r="M88" s="119"/>
      <c r="N88" s="119"/>
      <c r="O88" s="119"/>
      <c r="P88" s="119"/>
      <c r="Q88" s="119"/>
      <c r="R88" s="119">
        <v>29600000</v>
      </c>
      <c r="S88" s="119">
        <v>29600000</v>
      </c>
      <c r="T88" s="119"/>
      <c r="U88" s="14"/>
      <c r="V88" s="119"/>
      <c r="W88" s="119"/>
    </row>
    <row r="89" ht="33" customHeight="1">
      <c r="A89" s="13" t="s">
        <v>296</v>
      </c>
      <c r="B89" s="111" t="s">
        <v>335</v>
      </c>
      <c r="C89" s="13" t="s">
        <v>334</v>
      </c>
      <c r="D89" s="13" t="s">
        <v>52</v>
      </c>
      <c r="E89" s="13" t="s">
        <v>81</v>
      </c>
      <c r="F89" s="13" t="s">
        <v>82</v>
      </c>
      <c r="G89" s="13" t="s">
        <v>274</v>
      </c>
      <c r="H89" s="13" t="s">
        <v>275</v>
      </c>
      <c r="I89" s="119">
        <v>1305000</v>
      </c>
      <c r="J89" s="119"/>
      <c r="K89" s="119"/>
      <c r="L89" s="119"/>
      <c r="M89" s="119"/>
      <c r="N89" s="119"/>
      <c r="O89" s="119"/>
      <c r="P89" s="119"/>
      <c r="Q89" s="119"/>
      <c r="R89" s="119">
        <v>1305000</v>
      </c>
      <c r="S89" s="119">
        <v>1305000</v>
      </c>
      <c r="T89" s="119"/>
      <c r="U89" s="14"/>
      <c r="V89" s="119"/>
      <c r="W89" s="119"/>
    </row>
    <row r="90" ht="33" customHeight="1">
      <c r="A90" s="13" t="s">
        <v>296</v>
      </c>
      <c r="B90" s="111" t="s">
        <v>335</v>
      </c>
      <c r="C90" s="13" t="s">
        <v>334</v>
      </c>
      <c r="D90" s="13" t="s">
        <v>52</v>
      </c>
      <c r="E90" s="13" t="s">
        <v>81</v>
      </c>
      <c r="F90" s="13" t="s">
        <v>82</v>
      </c>
      <c r="G90" s="13" t="s">
        <v>278</v>
      </c>
      <c r="H90" s="13" t="s">
        <v>279</v>
      </c>
      <c r="I90" s="119">
        <v>6800000</v>
      </c>
      <c r="J90" s="119"/>
      <c r="K90" s="119"/>
      <c r="L90" s="119"/>
      <c r="M90" s="119"/>
      <c r="N90" s="119"/>
      <c r="O90" s="119"/>
      <c r="P90" s="119"/>
      <c r="Q90" s="119"/>
      <c r="R90" s="119">
        <v>6800000</v>
      </c>
      <c r="S90" s="119">
        <v>6800000</v>
      </c>
      <c r="T90" s="119"/>
      <c r="U90" s="14"/>
      <c r="V90" s="119"/>
      <c r="W90" s="119"/>
    </row>
    <row r="91" ht="33" customHeight="1">
      <c r="A91" s="13"/>
      <c r="B91" s="13"/>
      <c r="C91" s="13" t="s">
        <v>338</v>
      </c>
      <c r="D91" s="13"/>
      <c r="E91" s="13"/>
      <c r="F91" s="13"/>
      <c r="G91" s="13"/>
      <c r="H91" s="13"/>
      <c r="I91" s="119">
        <v>68483068.12</v>
      </c>
      <c r="J91" s="119"/>
      <c r="K91" s="119"/>
      <c r="L91" s="119"/>
      <c r="M91" s="119"/>
      <c r="N91" s="119">
        <v>68483068.12</v>
      </c>
      <c r="O91" s="119"/>
      <c r="P91" s="119"/>
      <c r="Q91" s="119"/>
      <c r="R91" s="119"/>
      <c r="S91" s="119"/>
      <c r="T91" s="119"/>
      <c r="U91" s="14"/>
      <c r="V91" s="119"/>
      <c r="W91" s="119"/>
    </row>
    <row r="92" ht="33" customHeight="1">
      <c r="A92" s="13" t="s">
        <v>293</v>
      </c>
      <c r="B92" s="111" t="s">
        <v>339</v>
      </c>
      <c r="C92" s="13" t="s">
        <v>338</v>
      </c>
      <c r="D92" s="13" t="s">
        <v>52</v>
      </c>
      <c r="E92" s="13" t="s">
        <v>81</v>
      </c>
      <c r="F92" s="13" t="s">
        <v>82</v>
      </c>
      <c r="G92" s="13" t="s">
        <v>340</v>
      </c>
      <c r="H92" s="13" t="s">
        <v>331</v>
      </c>
      <c r="I92" s="119">
        <v>68483068.12</v>
      </c>
      <c r="J92" s="119"/>
      <c r="K92" s="119"/>
      <c r="L92" s="119"/>
      <c r="M92" s="119"/>
      <c r="N92" s="119">
        <v>68483068.12</v>
      </c>
      <c r="O92" s="119"/>
      <c r="P92" s="119"/>
      <c r="Q92" s="119"/>
      <c r="R92" s="119"/>
      <c r="S92" s="119"/>
      <c r="T92" s="119"/>
      <c r="U92" s="14"/>
      <c r="V92" s="119"/>
      <c r="W92" s="119"/>
    </row>
    <row r="93" ht="33" customHeight="1">
      <c r="A93" s="13"/>
      <c r="B93" s="13"/>
      <c r="C93" s="13" t="s">
        <v>341</v>
      </c>
      <c r="D93" s="13"/>
      <c r="E93" s="13"/>
      <c r="F93" s="13"/>
      <c r="G93" s="13"/>
      <c r="H93" s="13"/>
      <c r="I93" s="119">
        <v>133055500</v>
      </c>
      <c r="J93" s="119"/>
      <c r="K93" s="119"/>
      <c r="L93" s="119"/>
      <c r="M93" s="119"/>
      <c r="N93" s="119"/>
      <c r="O93" s="119"/>
      <c r="P93" s="119"/>
      <c r="Q93" s="119"/>
      <c r="R93" s="119">
        <v>133055500</v>
      </c>
      <c r="S93" s="119">
        <v>15500</v>
      </c>
      <c r="T93" s="119"/>
      <c r="U93" s="14"/>
      <c r="V93" s="119"/>
      <c r="W93" s="119">
        <v>133040000</v>
      </c>
    </row>
    <row r="94" ht="33" customHeight="1">
      <c r="A94" s="13" t="s">
        <v>293</v>
      </c>
      <c r="B94" s="111" t="s">
        <v>342</v>
      </c>
      <c r="C94" s="13" t="s">
        <v>341</v>
      </c>
      <c r="D94" s="13" t="s">
        <v>52</v>
      </c>
      <c r="E94" s="13" t="s">
        <v>81</v>
      </c>
      <c r="F94" s="13" t="s">
        <v>82</v>
      </c>
      <c r="G94" s="13" t="s">
        <v>238</v>
      </c>
      <c r="H94" s="13" t="s">
        <v>239</v>
      </c>
      <c r="I94" s="119">
        <v>450000</v>
      </c>
      <c r="J94" s="119"/>
      <c r="K94" s="119"/>
      <c r="L94" s="119"/>
      <c r="M94" s="119"/>
      <c r="N94" s="119"/>
      <c r="O94" s="119"/>
      <c r="P94" s="119"/>
      <c r="Q94" s="119"/>
      <c r="R94" s="119">
        <v>450000</v>
      </c>
      <c r="S94" s="119"/>
      <c r="T94" s="119"/>
      <c r="U94" s="14"/>
      <c r="V94" s="119"/>
      <c r="W94" s="119">
        <v>450000</v>
      </c>
    </row>
    <row r="95" ht="33" customHeight="1">
      <c r="A95" s="13" t="s">
        <v>293</v>
      </c>
      <c r="B95" s="111" t="s">
        <v>342</v>
      </c>
      <c r="C95" s="13" t="s">
        <v>341</v>
      </c>
      <c r="D95" s="13" t="s">
        <v>52</v>
      </c>
      <c r="E95" s="13" t="s">
        <v>81</v>
      </c>
      <c r="F95" s="13" t="s">
        <v>82</v>
      </c>
      <c r="G95" s="13" t="s">
        <v>240</v>
      </c>
      <c r="H95" s="13" t="s">
        <v>241</v>
      </c>
      <c r="I95" s="119">
        <v>1600000</v>
      </c>
      <c r="J95" s="119"/>
      <c r="K95" s="119"/>
      <c r="L95" s="119"/>
      <c r="M95" s="119"/>
      <c r="N95" s="119"/>
      <c r="O95" s="119"/>
      <c r="P95" s="119"/>
      <c r="Q95" s="119"/>
      <c r="R95" s="119">
        <v>1600000</v>
      </c>
      <c r="S95" s="119"/>
      <c r="T95" s="119"/>
      <c r="U95" s="14"/>
      <c r="V95" s="119"/>
      <c r="W95" s="119">
        <v>1600000</v>
      </c>
    </row>
    <row r="96" ht="33" customHeight="1">
      <c r="A96" s="13" t="s">
        <v>293</v>
      </c>
      <c r="B96" s="111" t="s">
        <v>342</v>
      </c>
      <c r="C96" s="13" t="s">
        <v>341</v>
      </c>
      <c r="D96" s="13" t="s">
        <v>52</v>
      </c>
      <c r="E96" s="13" t="s">
        <v>81</v>
      </c>
      <c r="F96" s="13" t="s">
        <v>82</v>
      </c>
      <c r="G96" s="13" t="s">
        <v>250</v>
      </c>
      <c r="H96" s="13" t="s">
        <v>251</v>
      </c>
      <c r="I96" s="119">
        <v>12000000</v>
      </c>
      <c r="J96" s="119"/>
      <c r="K96" s="119"/>
      <c r="L96" s="119"/>
      <c r="M96" s="119"/>
      <c r="N96" s="119"/>
      <c r="O96" s="119"/>
      <c r="P96" s="119"/>
      <c r="Q96" s="119"/>
      <c r="R96" s="119">
        <v>12000000</v>
      </c>
      <c r="S96" s="119"/>
      <c r="T96" s="119"/>
      <c r="U96" s="14"/>
      <c r="V96" s="119"/>
      <c r="W96" s="119">
        <v>12000000</v>
      </c>
    </row>
    <row r="97" ht="33" customHeight="1">
      <c r="A97" s="13" t="s">
        <v>293</v>
      </c>
      <c r="B97" s="111" t="s">
        <v>342</v>
      </c>
      <c r="C97" s="13" t="s">
        <v>341</v>
      </c>
      <c r="D97" s="13" t="s">
        <v>52</v>
      </c>
      <c r="E97" s="13" t="s">
        <v>81</v>
      </c>
      <c r="F97" s="13" t="s">
        <v>82</v>
      </c>
      <c r="G97" s="13" t="s">
        <v>254</v>
      </c>
      <c r="H97" s="13" t="s">
        <v>255</v>
      </c>
      <c r="I97" s="119">
        <v>25730000</v>
      </c>
      <c r="J97" s="119"/>
      <c r="K97" s="119"/>
      <c r="L97" s="119"/>
      <c r="M97" s="119"/>
      <c r="N97" s="119"/>
      <c r="O97" s="119"/>
      <c r="P97" s="119"/>
      <c r="Q97" s="119"/>
      <c r="R97" s="119">
        <v>25730000</v>
      </c>
      <c r="S97" s="119"/>
      <c r="T97" s="119"/>
      <c r="U97" s="14"/>
      <c r="V97" s="119"/>
      <c r="W97" s="119">
        <v>25730000</v>
      </c>
    </row>
    <row r="98" ht="33" customHeight="1">
      <c r="A98" s="13" t="s">
        <v>293</v>
      </c>
      <c r="B98" s="111" t="s">
        <v>342</v>
      </c>
      <c r="C98" s="13" t="s">
        <v>341</v>
      </c>
      <c r="D98" s="13" t="s">
        <v>52</v>
      </c>
      <c r="E98" s="13" t="s">
        <v>81</v>
      </c>
      <c r="F98" s="13" t="s">
        <v>82</v>
      </c>
      <c r="G98" s="13" t="s">
        <v>258</v>
      </c>
      <c r="H98" s="13" t="s">
        <v>259</v>
      </c>
      <c r="I98" s="119">
        <v>1000000</v>
      </c>
      <c r="J98" s="119"/>
      <c r="K98" s="119"/>
      <c r="L98" s="119"/>
      <c r="M98" s="119"/>
      <c r="N98" s="119"/>
      <c r="O98" s="119"/>
      <c r="P98" s="119"/>
      <c r="Q98" s="119"/>
      <c r="R98" s="119">
        <v>1000000</v>
      </c>
      <c r="S98" s="119"/>
      <c r="T98" s="119"/>
      <c r="U98" s="14"/>
      <c r="V98" s="119"/>
      <c r="W98" s="119">
        <v>1000000</v>
      </c>
    </row>
    <row r="99" ht="33" customHeight="1">
      <c r="A99" s="13" t="s">
        <v>293</v>
      </c>
      <c r="B99" s="111" t="s">
        <v>342</v>
      </c>
      <c r="C99" s="13" t="s">
        <v>341</v>
      </c>
      <c r="D99" s="13" t="s">
        <v>52</v>
      </c>
      <c r="E99" s="13" t="s">
        <v>81</v>
      </c>
      <c r="F99" s="13" t="s">
        <v>82</v>
      </c>
      <c r="G99" s="13" t="s">
        <v>262</v>
      </c>
      <c r="H99" s="13" t="s">
        <v>263</v>
      </c>
      <c r="I99" s="119">
        <v>8000000</v>
      </c>
      <c r="J99" s="119"/>
      <c r="K99" s="119"/>
      <c r="L99" s="119"/>
      <c r="M99" s="119"/>
      <c r="N99" s="119"/>
      <c r="O99" s="119"/>
      <c r="P99" s="119"/>
      <c r="Q99" s="119"/>
      <c r="R99" s="119">
        <v>8000000</v>
      </c>
      <c r="S99" s="119"/>
      <c r="T99" s="119"/>
      <c r="U99" s="14"/>
      <c r="V99" s="119"/>
      <c r="W99" s="119">
        <v>8000000</v>
      </c>
    </row>
    <row r="100" ht="33" customHeight="1">
      <c r="A100" s="13" t="s">
        <v>293</v>
      </c>
      <c r="B100" s="111" t="s">
        <v>342</v>
      </c>
      <c r="C100" s="13" t="s">
        <v>341</v>
      </c>
      <c r="D100" s="13" t="s">
        <v>52</v>
      </c>
      <c r="E100" s="13" t="s">
        <v>81</v>
      </c>
      <c r="F100" s="13" t="s">
        <v>82</v>
      </c>
      <c r="G100" s="13" t="s">
        <v>268</v>
      </c>
      <c r="H100" s="13" t="s">
        <v>269</v>
      </c>
      <c r="I100" s="119">
        <v>10400000</v>
      </c>
      <c r="J100" s="119"/>
      <c r="K100" s="119"/>
      <c r="L100" s="119"/>
      <c r="M100" s="119"/>
      <c r="N100" s="119"/>
      <c r="O100" s="119"/>
      <c r="P100" s="119"/>
      <c r="Q100" s="119"/>
      <c r="R100" s="119">
        <v>10400000</v>
      </c>
      <c r="S100" s="119"/>
      <c r="T100" s="119"/>
      <c r="U100" s="14"/>
      <c r="V100" s="119"/>
      <c r="W100" s="119">
        <v>10400000</v>
      </c>
    </row>
    <row r="101" ht="33" customHeight="1">
      <c r="A101" s="13" t="s">
        <v>293</v>
      </c>
      <c r="B101" s="111" t="s">
        <v>342</v>
      </c>
      <c r="C101" s="13" t="s">
        <v>341</v>
      </c>
      <c r="D101" s="13" t="s">
        <v>52</v>
      </c>
      <c r="E101" s="13" t="s">
        <v>81</v>
      </c>
      <c r="F101" s="13" t="s">
        <v>82</v>
      </c>
      <c r="G101" s="13" t="s">
        <v>276</v>
      </c>
      <c r="H101" s="13" t="s">
        <v>277</v>
      </c>
      <c r="I101" s="119">
        <v>25155500</v>
      </c>
      <c r="J101" s="119"/>
      <c r="K101" s="119"/>
      <c r="L101" s="119"/>
      <c r="M101" s="119"/>
      <c r="N101" s="119"/>
      <c r="O101" s="119"/>
      <c r="P101" s="119"/>
      <c r="Q101" s="119"/>
      <c r="R101" s="119">
        <v>25155500</v>
      </c>
      <c r="S101" s="119">
        <v>15500</v>
      </c>
      <c r="T101" s="119"/>
      <c r="U101" s="14"/>
      <c r="V101" s="119"/>
      <c r="W101" s="119">
        <v>25140000</v>
      </c>
    </row>
    <row r="102" ht="33" customHeight="1">
      <c r="A102" s="13" t="s">
        <v>293</v>
      </c>
      <c r="B102" s="111" t="s">
        <v>342</v>
      </c>
      <c r="C102" s="13" t="s">
        <v>341</v>
      </c>
      <c r="D102" s="13" t="s">
        <v>52</v>
      </c>
      <c r="E102" s="13" t="s">
        <v>81</v>
      </c>
      <c r="F102" s="13" t="s">
        <v>82</v>
      </c>
      <c r="G102" s="13" t="s">
        <v>278</v>
      </c>
      <c r="H102" s="13" t="s">
        <v>279</v>
      </c>
      <c r="I102" s="119">
        <v>37920000</v>
      </c>
      <c r="J102" s="119"/>
      <c r="K102" s="119"/>
      <c r="L102" s="119"/>
      <c r="M102" s="119"/>
      <c r="N102" s="119"/>
      <c r="O102" s="119"/>
      <c r="P102" s="119"/>
      <c r="Q102" s="119"/>
      <c r="R102" s="119">
        <v>37920000</v>
      </c>
      <c r="S102" s="119"/>
      <c r="T102" s="119"/>
      <c r="U102" s="14"/>
      <c r="V102" s="119"/>
      <c r="W102" s="119">
        <v>37920000</v>
      </c>
    </row>
    <row r="103" ht="33" customHeight="1">
      <c r="A103" s="13" t="s">
        <v>293</v>
      </c>
      <c r="B103" s="111" t="s">
        <v>342</v>
      </c>
      <c r="C103" s="13" t="s">
        <v>341</v>
      </c>
      <c r="D103" s="13" t="s">
        <v>52</v>
      </c>
      <c r="E103" s="13" t="s">
        <v>81</v>
      </c>
      <c r="F103" s="13" t="s">
        <v>82</v>
      </c>
      <c r="G103" s="13" t="s">
        <v>343</v>
      </c>
      <c r="H103" s="13" t="s">
        <v>344</v>
      </c>
      <c r="I103" s="119">
        <v>6800000</v>
      </c>
      <c r="J103" s="119"/>
      <c r="K103" s="119"/>
      <c r="L103" s="119"/>
      <c r="M103" s="119"/>
      <c r="N103" s="119"/>
      <c r="O103" s="119"/>
      <c r="P103" s="119"/>
      <c r="Q103" s="119"/>
      <c r="R103" s="119">
        <v>6800000</v>
      </c>
      <c r="S103" s="119"/>
      <c r="T103" s="119"/>
      <c r="U103" s="14"/>
      <c r="V103" s="119"/>
      <c r="W103" s="119">
        <v>6800000</v>
      </c>
    </row>
    <row r="104" ht="33" customHeight="1">
      <c r="A104" s="13" t="s">
        <v>293</v>
      </c>
      <c r="B104" s="111" t="s">
        <v>342</v>
      </c>
      <c r="C104" s="13" t="s">
        <v>341</v>
      </c>
      <c r="D104" s="13" t="s">
        <v>52</v>
      </c>
      <c r="E104" s="13" t="s">
        <v>81</v>
      </c>
      <c r="F104" s="13" t="s">
        <v>82</v>
      </c>
      <c r="G104" s="13" t="s">
        <v>345</v>
      </c>
      <c r="H104" s="13" t="s">
        <v>346</v>
      </c>
      <c r="I104" s="119">
        <v>4000000</v>
      </c>
      <c r="J104" s="119"/>
      <c r="K104" s="119"/>
      <c r="L104" s="119"/>
      <c r="M104" s="119"/>
      <c r="N104" s="119"/>
      <c r="O104" s="119"/>
      <c r="P104" s="119"/>
      <c r="Q104" s="119"/>
      <c r="R104" s="119">
        <v>4000000</v>
      </c>
      <c r="S104" s="119"/>
      <c r="T104" s="119"/>
      <c r="U104" s="14"/>
      <c r="V104" s="119"/>
      <c r="W104" s="119">
        <v>4000000</v>
      </c>
    </row>
    <row r="105" ht="33" customHeight="1">
      <c r="A105" s="13"/>
      <c r="B105" s="13"/>
      <c r="C105" s="13" t="s">
        <v>347</v>
      </c>
      <c r="D105" s="13"/>
      <c r="E105" s="13"/>
      <c r="F105" s="13"/>
      <c r="G105" s="13"/>
      <c r="H105" s="13"/>
      <c r="I105" s="119">
        <v>1200000</v>
      </c>
      <c r="J105" s="119">
        <v>1200000</v>
      </c>
      <c r="K105" s="119"/>
      <c r="L105" s="119"/>
      <c r="M105" s="119"/>
      <c r="N105" s="119"/>
      <c r="O105" s="119"/>
      <c r="P105" s="119"/>
      <c r="Q105" s="119"/>
      <c r="R105" s="119"/>
      <c r="S105" s="119"/>
      <c r="T105" s="119"/>
      <c r="U105" s="14"/>
      <c r="V105" s="119"/>
      <c r="W105" s="119"/>
    </row>
    <row r="106" ht="33" customHeight="1">
      <c r="A106" s="13" t="s">
        <v>293</v>
      </c>
      <c r="B106" s="111" t="s">
        <v>348</v>
      </c>
      <c r="C106" s="13" t="s">
        <v>347</v>
      </c>
      <c r="D106" s="13" t="s">
        <v>52</v>
      </c>
      <c r="E106" s="13" t="s">
        <v>71</v>
      </c>
      <c r="F106" s="13" t="s">
        <v>72</v>
      </c>
      <c r="G106" s="13" t="s">
        <v>349</v>
      </c>
      <c r="H106" s="13" t="s">
        <v>350</v>
      </c>
      <c r="I106" s="119">
        <v>1200000</v>
      </c>
      <c r="J106" s="119">
        <v>1200000</v>
      </c>
      <c r="K106" s="119"/>
      <c r="L106" s="119"/>
      <c r="M106" s="119"/>
      <c r="N106" s="119"/>
      <c r="O106" s="119"/>
      <c r="P106" s="119"/>
      <c r="Q106" s="119"/>
      <c r="R106" s="119"/>
      <c r="S106" s="119"/>
      <c r="T106" s="119"/>
      <c r="U106" s="14"/>
      <c r="V106" s="119"/>
      <c r="W106" s="119"/>
    </row>
    <row r="107" ht="33" customHeight="1">
      <c r="A107" s="13"/>
      <c r="B107" s="13"/>
      <c r="C107" s="13" t="s">
        <v>351</v>
      </c>
      <c r="D107" s="13"/>
      <c r="E107" s="13"/>
      <c r="F107" s="13"/>
      <c r="G107" s="13"/>
      <c r="H107" s="13"/>
      <c r="I107" s="119">
        <v>7166000</v>
      </c>
      <c r="J107" s="119">
        <v>7166000</v>
      </c>
      <c r="K107" s="119"/>
      <c r="L107" s="119"/>
      <c r="M107" s="119"/>
      <c r="N107" s="119"/>
      <c r="O107" s="119"/>
      <c r="P107" s="119"/>
      <c r="Q107" s="119"/>
      <c r="R107" s="119"/>
      <c r="S107" s="119"/>
      <c r="T107" s="119"/>
      <c r="U107" s="14"/>
      <c r="V107" s="119"/>
      <c r="W107" s="119"/>
    </row>
    <row r="108" ht="33" customHeight="1">
      <c r="A108" s="13" t="s">
        <v>296</v>
      </c>
      <c r="B108" s="111" t="s">
        <v>352</v>
      </c>
      <c r="C108" s="13" t="s">
        <v>351</v>
      </c>
      <c r="D108" s="13" t="s">
        <v>52</v>
      </c>
      <c r="E108" s="13" t="s">
        <v>110</v>
      </c>
      <c r="F108" s="13" t="s">
        <v>111</v>
      </c>
      <c r="G108" s="13" t="s">
        <v>252</v>
      </c>
      <c r="H108" s="13" t="s">
        <v>253</v>
      </c>
      <c r="I108" s="119">
        <v>211000</v>
      </c>
      <c r="J108" s="119">
        <v>211000</v>
      </c>
      <c r="K108" s="119"/>
      <c r="L108" s="119"/>
      <c r="M108" s="119"/>
      <c r="N108" s="119"/>
      <c r="O108" s="119"/>
      <c r="P108" s="119"/>
      <c r="Q108" s="119"/>
      <c r="R108" s="119"/>
      <c r="S108" s="119"/>
      <c r="T108" s="119"/>
      <c r="U108" s="14"/>
      <c r="V108" s="119"/>
      <c r="W108" s="119"/>
    </row>
    <row r="109" ht="33" customHeight="1">
      <c r="A109" s="13" t="s">
        <v>296</v>
      </c>
      <c r="B109" s="111" t="s">
        <v>352</v>
      </c>
      <c r="C109" s="13" t="s">
        <v>351</v>
      </c>
      <c r="D109" s="13" t="s">
        <v>52</v>
      </c>
      <c r="E109" s="13" t="s">
        <v>110</v>
      </c>
      <c r="F109" s="13" t="s">
        <v>111</v>
      </c>
      <c r="G109" s="13" t="s">
        <v>262</v>
      </c>
      <c r="H109" s="13" t="s">
        <v>263</v>
      </c>
      <c r="I109" s="119">
        <v>3406000</v>
      </c>
      <c r="J109" s="119">
        <v>3406000</v>
      </c>
      <c r="K109" s="119"/>
      <c r="L109" s="119"/>
      <c r="M109" s="119"/>
      <c r="N109" s="119"/>
      <c r="O109" s="119"/>
      <c r="P109" s="119"/>
      <c r="Q109" s="119"/>
      <c r="R109" s="119"/>
      <c r="S109" s="119"/>
      <c r="T109" s="119"/>
      <c r="U109" s="14"/>
      <c r="V109" s="119"/>
      <c r="W109" s="119"/>
    </row>
    <row r="110" ht="33" customHeight="1">
      <c r="A110" s="13" t="s">
        <v>296</v>
      </c>
      <c r="B110" s="111" t="s">
        <v>352</v>
      </c>
      <c r="C110" s="13" t="s">
        <v>351</v>
      </c>
      <c r="D110" s="13" t="s">
        <v>52</v>
      </c>
      <c r="E110" s="13" t="s">
        <v>110</v>
      </c>
      <c r="F110" s="13" t="s">
        <v>111</v>
      </c>
      <c r="G110" s="13" t="s">
        <v>274</v>
      </c>
      <c r="H110" s="13" t="s">
        <v>275</v>
      </c>
      <c r="I110" s="119">
        <v>49000</v>
      </c>
      <c r="J110" s="119">
        <v>49000</v>
      </c>
      <c r="K110" s="119"/>
      <c r="L110" s="119"/>
      <c r="M110" s="119"/>
      <c r="N110" s="119"/>
      <c r="O110" s="119"/>
      <c r="P110" s="119"/>
      <c r="Q110" s="119"/>
      <c r="R110" s="119"/>
      <c r="S110" s="119"/>
      <c r="T110" s="119"/>
      <c r="U110" s="14"/>
      <c r="V110" s="119"/>
      <c r="W110" s="119"/>
    </row>
    <row r="111" ht="33" customHeight="1">
      <c r="A111" s="13" t="s">
        <v>296</v>
      </c>
      <c r="B111" s="111" t="s">
        <v>352</v>
      </c>
      <c r="C111" s="13" t="s">
        <v>351</v>
      </c>
      <c r="D111" s="13" t="s">
        <v>52</v>
      </c>
      <c r="E111" s="13" t="s">
        <v>110</v>
      </c>
      <c r="F111" s="13" t="s">
        <v>111</v>
      </c>
      <c r="G111" s="13" t="s">
        <v>223</v>
      </c>
      <c r="H111" s="13" t="s">
        <v>224</v>
      </c>
      <c r="I111" s="119">
        <v>3500000</v>
      </c>
      <c r="J111" s="119">
        <v>3500000</v>
      </c>
      <c r="K111" s="119"/>
      <c r="L111" s="119"/>
      <c r="M111" s="119"/>
      <c r="N111" s="119"/>
      <c r="O111" s="119"/>
      <c r="P111" s="119"/>
      <c r="Q111" s="119"/>
      <c r="R111" s="119"/>
      <c r="S111" s="119"/>
      <c r="T111" s="119"/>
      <c r="U111" s="14"/>
      <c r="V111" s="119"/>
      <c r="W111" s="119"/>
    </row>
    <row r="112" ht="33" customHeight="1">
      <c r="A112" s="13"/>
      <c r="B112" s="13"/>
      <c r="C112" s="13" t="s">
        <v>353</v>
      </c>
      <c r="D112" s="13"/>
      <c r="E112" s="13"/>
      <c r="F112" s="13"/>
      <c r="G112" s="13"/>
      <c r="H112" s="13"/>
      <c r="I112" s="119">
        <v>50000</v>
      </c>
      <c r="J112" s="119">
        <v>50000</v>
      </c>
      <c r="K112" s="119"/>
      <c r="L112" s="119"/>
      <c r="M112" s="119"/>
      <c r="N112" s="119"/>
      <c r="O112" s="119"/>
      <c r="P112" s="119"/>
      <c r="Q112" s="119"/>
      <c r="R112" s="119"/>
      <c r="S112" s="119"/>
      <c r="T112" s="119"/>
      <c r="U112" s="14"/>
      <c r="V112" s="119"/>
      <c r="W112" s="119"/>
    </row>
    <row r="113" ht="33" customHeight="1">
      <c r="A113" s="13" t="s">
        <v>296</v>
      </c>
      <c r="B113" s="111" t="s">
        <v>354</v>
      </c>
      <c r="C113" s="13" t="s">
        <v>353</v>
      </c>
      <c r="D113" s="13" t="s">
        <v>52</v>
      </c>
      <c r="E113" s="13" t="s">
        <v>75</v>
      </c>
      <c r="F113" s="13" t="s">
        <v>76</v>
      </c>
      <c r="G113" s="13" t="s">
        <v>252</v>
      </c>
      <c r="H113" s="13" t="s">
        <v>253</v>
      </c>
      <c r="I113" s="119">
        <v>34000</v>
      </c>
      <c r="J113" s="119">
        <v>34000</v>
      </c>
      <c r="K113" s="119"/>
      <c r="L113" s="119"/>
      <c r="M113" s="119"/>
      <c r="N113" s="119"/>
      <c r="O113" s="119"/>
      <c r="P113" s="119"/>
      <c r="Q113" s="119"/>
      <c r="R113" s="119"/>
      <c r="S113" s="119"/>
      <c r="T113" s="119"/>
      <c r="U113" s="14"/>
      <c r="V113" s="119"/>
      <c r="W113" s="119"/>
    </row>
    <row r="114" ht="33" customHeight="1">
      <c r="A114" s="13" t="s">
        <v>296</v>
      </c>
      <c r="B114" s="111" t="s">
        <v>354</v>
      </c>
      <c r="C114" s="13" t="s">
        <v>353</v>
      </c>
      <c r="D114" s="13" t="s">
        <v>52</v>
      </c>
      <c r="E114" s="13" t="s">
        <v>75</v>
      </c>
      <c r="F114" s="13" t="s">
        <v>76</v>
      </c>
      <c r="G114" s="13" t="s">
        <v>262</v>
      </c>
      <c r="H114" s="13" t="s">
        <v>263</v>
      </c>
      <c r="I114" s="119">
        <v>16000</v>
      </c>
      <c r="J114" s="119">
        <v>16000</v>
      </c>
      <c r="K114" s="119"/>
      <c r="L114" s="119"/>
      <c r="M114" s="119"/>
      <c r="N114" s="119"/>
      <c r="O114" s="119"/>
      <c r="P114" s="119"/>
      <c r="Q114" s="119"/>
      <c r="R114" s="119"/>
      <c r="S114" s="119"/>
      <c r="T114" s="119"/>
      <c r="U114" s="14"/>
      <c r="V114" s="119"/>
      <c r="W114" s="119"/>
    </row>
    <row r="115" ht="33" customHeight="1">
      <c r="A115" s="13"/>
      <c r="B115" s="13"/>
      <c r="C115" s="13" t="s">
        <v>355</v>
      </c>
      <c r="D115" s="13"/>
      <c r="E115" s="13"/>
      <c r="F115" s="13"/>
      <c r="G115" s="13"/>
      <c r="H115" s="13"/>
      <c r="I115" s="119">
        <v>120000</v>
      </c>
      <c r="J115" s="119">
        <v>120000</v>
      </c>
      <c r="K115" s="119">
        <v>120000</v>
      </c>
      <c r="L115" s="119"/>
      <c r="M115" s="119"/>
      <c r="N115" s="119"/>
      <c r="O115" s="119"/>
      <c r="P115" s="119"/>
      <c r="Q115" s="119"/>
      <c r="R115" s="119"/>
      <c r="S115" s="119"/>
      <c r="T115" s="119"/>
      <c r="U115" s="14"/>
      <c r="V115" s="119"/>
      <c r="W115" s="119"/>
    </row>
    <row r="116" ht="33" customHeight="1">
      <c r="A116" s="13" t="s">
        <v>356</v>
      </c>
      <c r="B116" s="111" t="s">
        <v>357</v>
      </c>
      <c r="C116" s="13" t="s">
        <v>355</v>
      </c>
      <c r="D116" s="13" t="s">
        <v>52</v>
      </c>
      <c r="E116" s="13" t="s">
        <v>81</v>
      </c>
      <c r="F116" s="13" t="s">
        <v>82</v>
      </c>
      <c r="G116" s="13" t="s">
        <v>336</v>
      </c>
      <c r="H116" s="13" t="s">
        <v>337</v>
      </c>
      <c r="I116" s="119">
        <v>120000</v>
      </c>
      <c r="J116" s="119">
        <v>120000</v>
      </c>
      <c r="K116" s="119">
        <v>120000</v>
      </c>
      <c r="L116" s="119"/>
      <c r="M116" s="119"/>
      <c r="N116" s="119"/>
      <c r="O116" s="119"/>
      <c r="P116" s="119"/>
      <c r="Q116" s="119"/>
      <c r="R116" s="119"/>
      <c r="S116" s="119"/>
      <c r="T116" s="119"/>
      <c r="U116" s="14"/>
      <c r="V116" s="119"/>
      <c r="W116" s="119"/>
    </row>
    <row r="117" ht="33" customHeight="1">
      <c r="A117" s="13"/>
      <c r="B117" s="13"/>
      <c r="C117" s="13" t="s">
        <v>358</v>
      </c>
      <c r="D117" s="13"/>
      <c r="E117" s="13"/>
      <c r="F117" s="13"/>
      <c r="G117" s="13"/>
      <c r="H117" s="13"/>
      <c r="I117" s="119">
        <v>7840000</v>
      </c>
      <c r="J117" s="119">
        <v>7840000</v>
      </c>
      <c r="K117" s="119"/>
      <c r="L117" s="119"/>
      <c r="M117" s="119"/>
      <c r="N117" s="119"/>
      <c r="O117" s="119"/>
      <c r="P117" s="119"/>
      <c r="Q117" s="119"/>
      <c r="R117" s="119"/>
      <c r="S117" s="119"/>
      <c r="T117" s="119"/>
      <c r="U117" s="14"/>
      <c r="V117" s="119"/>
      <c r="W117" s="119"/>
    </row>
    <row r="118" ht="33" customHeight="1">
      <c r="A118" s="13" t="s">
        <v>293</v>
      </c>
      <c r="B118" s="111" t="s">
        <v>359</v>
      </c>
      <c r="C118" s="13" t="s">
        <v>358</v>
      </c>
      <c r="D118" s="13" t="s">
        <v>52</v>
      </c>
      <c r="E118" s="13" t="s">
        <v>92</v>
      </c>
      <c r="F118" s="13" t="s">
        <v>93</v>
      </c>
      <c r="G118" s="13" t="s">
        <v>252</v>
      </c>
      <c r="H118" s="13" t="s">
        <v>253</v>
      </c>
      <c r="I118" s="119">
        <v>750000</v>
      </c>
      <c r="J118" s="119">
        <v>750000</v>
      </c>
      <c r="K118" s="119"/>
      <c r="L118" s="119"/>
      <c r="M118" s="119"/>
      <c r="N118" s="119"/>
      <c r="O118" s="119"/>
      <c r="P118" s="119"/>
      <c r="Q118" s="119"/>
      <c r="R118" s="119"/>
      <c r="S118" s="119"/>
      <c r="T118" s="119"/>
      <c r="U118" s="14"/>
      <c r="V118" s="119"/>
      <c r="W118" s="119"/>
    </row>
    <row r="119" ht="33" customHeight="1">
      <c r="A119" s="13" t="s">
        <v>293</v>
      </c>
      <c r="B119" s="111" t="s">
        <v>359</v>
      </c>
      <c r="C119" s="13" t="s">
        <v>358</v>
      </c>
      <c r="D119" s="13" t="s">
        <v>52</v>
      </c>
      <c r="E119" s="13" t="s">
        <v>92</v>
      </c>
      <c r="F119" s="13" t="s">
        <v>93</v>
      </c>
      <c r="G119" s="13" t="s">
        <v>262</v>
      </c>
      <c r="H119" s="13" t="s">
        <v>263</v>
      </c>
      <c r="I119" s="119">
        <v>6120000</v>
      </c>
      <c r="J119" s="119">
        <v>6120000</v>
      </c>
      <c r="K119" s="119"/>
      <c r="L119" s="119"/>
      <c r="M119" s="119"/>
      <c r="N119" s="119"/>
      <c r="O119" s="119"/>
      <c r="P119" s="119"/>
      <c r="Q119" s="119"/>
      <c r="R119" s="119"/>
      <c r="S119" s="119"/>
      <c r="T119" s="119"/>
      <c r="U119" s="14"/>
      <c r="V119" s="119"/>
      <c r="W119" s="119"/>
    </row>
    <row r="120" ht="33" customHeight="1">
      <c r="A120" s="13" t="s">
        <v>293</v>
      </c>
      <c r="B120" s="111" t="s">
        <v>359</v>
      </c>
      <c r="C120" s="13" t="s">
        <v>358</v>
      </c>
      <c r="D120" s="13" t="s">
        <v>52</v>
      </c>
      <c r="E120" s="13" t="s">
        <v>92</v>
      </c>
      <c r="F120" s="13" t="s">
        <v>93</v>
      </c>
      <c r="G120" s="13" t="s">
        <v>274</v>
      </c>
      <c r="H120" s="13" t="s">
        <v>275</v>
      </c>
      <c r="I120" s="119">
        <v>784000</v>
      </c>
      <c r="J120" s="119">
        <v>784000</v>
      </c>
      <c r="K120" s="119"/>
      <c r="L120" s="119"/>
      <c r="M120" s="119"/>
      <c r="N120" s="119"/>
      <c r="O120" s="119"/>
      <c r="P120" s="119"/>
      <c r="Q120" s="119"/>
      <c r="R120" s="119"/>
      <c r="S120" s="119"/>
      <c r="T120" s="119"/>
      <c r="U120" s="14"/>
      <c r="V120" s="119"/>
      <c r="W120" s="119"/>
    </row>
    <row r="121" ht="33" customHeight="1">
      <c r="A121" s="13" t="s">
        <v>293</v>
      </c>
      <c r="B121" s="111" t="s">
        <v>359</v>
      </c>
      <c r="C121" s="13" t="s">
        <v>358</v>
      </c>
      <c r="D121" s="13" t="s">
        <v>52</v>
      </c>
      <c r="E121" s="13" t="s">
        <v>92</v>
      </c>
      <c r="F121" s="13" t="s">
        <v>93</v>
      </c>
      <c r="G121" s="13" t="s">
        <v>278</v>
      </c>
      <c r="H121" s="13" t="s">
        <v>279</v>
      </c>
      <c r="I121" s="119">
        <v>186000</v>
      </c>
      <c r="J121" s="119">
        <v>186000</v>
      </c>
      <c r="K121" s="119"/>
      <c r="L121" s="119"/>
      <c r="M121" s="119"/>
      <c r="N121" s="119"/>
      <c r="O121" s="119"/>
      <c r="P121" s="119"/>
      <c r="Q121" s="119"/>
      <c r="R121" s="119"/>
      <c r="S121" s="119"/>
      <c r="T121" s="119"/>
      <c r="U121" s="14"/>
      <c r="V121" s="119"/>
      <c r="W121" s="119"/>
    </row>
    <row r="122" ht="33" customHeight="1">
      <c r="A122" s="13"/>
      <c r="B122" s="13"/>
      <c r="C122" s="13" t="s">
        <v>360</v>
      </c>
      <c r="D122" s="13"/>
      <c r="E122" s="13"/>
      <c r="F122" s="13"/>
      <c r="G122" s="13"/>
      <c r="H122" s="13"/>
      <c r="I122" s="119">
        <v>730000</v>
      </c>
      <c r="J122" s="119">
        <v>730000</v>
      </c>
      <c r="K122" s="119"/>
      <c r="L122" s="119"/>
      <c r="M122" s="119"/>
      <c r="N122" s="119"/>
      <c r="O122" s="119"/>
      <c r="P122" s="119"/>
      <c r="Q122" s="119"/>
      <c r="R122" s="119"/>
      <c r="S122" s="119"/>
      <c r="T122" s="119"/>
      <c r="U122" s="14"/>
      <c r="V122" s="119"/>
      <c r="W122" s="119"/>
    </row>
    <row r="123" ht="33" customHeight="1">
      <c r="A123" s="13" t="s">
        <v>296</v>
      </c>
      <c r="B123" s="111" t="s">
        <v>361</v>
      </c>
      <c r="C123" s="13" t="s">
        <v>360</v>
      </c>
      <c r="D123" s="13" t="s">
        <v>52</v>
      </c>
      <c r="E123" s="13" t="s">
        <v>81</v>
      </c>
      <c r="F123" s="13" t="s">
        <v>82</v>
      </c>
      <c r="G123" s="13" t="s">
        <v>262</v>
      </c>
      <c r="H123" s="13" t="s">
        <v>263</v>
      </c>
      <c r="I123" s="119">
        <v>100000</v>
      </c>
      <c r="J123" s="119">
        <v>100000</v>
      </c>
      <c r="K123" s="119"/>
      <c r="L123" s="119"/>
      <c r="M123" s="119"/>
      <c r="N123" s="119"/>
      <c r="O123" s="119"/>
      <c r="P123" s="119"/>
      <c r="Q123" s="119"/>
      <c r="R123" s="119"/>
      <c r="S123" s="119"/>
      <c r="T123" s="119"/>
      <c r="U123" s="14"/>
      <c r="V123" s="119"/>
      <c r="W123" s="119"/>
    </row>
    <row r="124" ht="33" customHeight="1">
      <c r="A124" s="13" t="s">
        <v>296</v>
      </c>
      <c r="B124" s="111" t="s">
        <v>361</v>
      </c>
      <c r="C124" s="13" t="s">
        <v>360</v>
      </c>
      <c r="D124" s="13" t="s">
        <v>52</v>
      </c>
      <c r="E124" s="13" t="s">
        <v>81</v>
      </c>
      <c r="F124" s="13" t="s">
        <v>82</v>
      </c>
      <c r="G124" s="13" t="s">
        <v>223</v>
      </c>
      <c r="H124" s="13" t="s">
        <v>224</v>
      </c>
      <c r="I124" s="119">
        <v>190000</v>
      </c>
      <c r="J124" s="119">
        <v>190000</v>
      </c>
      <c r="K124" s="119"/>
      <c r="L124" s="119"/>
      <c r="M124" s="119"/>
      <c r="N124" s="119"/>
      <c r="O124" s="119"/>
      <c r="P124" s="119"/>
      <c r="Q124" s="119"/>
      <c r="R124" s="119"/>
      <c r="S124" s="119"/>
      <c r="T124" s="119"/>
      <c r="U124" s="14"/>
      <c r="V124" s="119"/>
      <c r="W124" s="119"/>
    </row>
    <row r="125" ht="33" customHeight="1">
      <c r="A125" s="13" t="s">
        <v>296</v>
      </c>
      <c r="B125" s="111" t="s">
        <v>361</v>
      </c>
      <c r="C125" s="13" t="s">
        <v>360</v>
      </c>
      <c r="D125" s="13" t="s">
        <v>52</v>
      </c>
      <c r="E125" s="13" t="s">
        <v>110</v>
      </c>
      <c r="F125" s="13" t="s">
        <v>111</v>
      </c>
      <c r="G125" s="13" t="s">
        <v>252</v>
      </c>
      <c r="H125" s="13" t="s">
        <v>253</v>
      </c>
      <c r="I125" s="119">
        <v>110000</v>
      </c>
      <c r="J125" s="119">
        <v>110000</v>
      </c>
      <c r="K125" s="119"/>
      <c r="L125" s="119"/>
      <c r="M125" s="119"/>
      <c r="N125" s="119"/>
      <c r="O125" s="119"/>
      <c r="P125" s="119"/>
      <c r="Q125" s="119"/>
      <c r="R125" s="119"/>
      <c r="S125" s="119"/>
      <c r="T125" s="119"/>
      <c r="U125" s="14"/>
      <c r="V125" s="119"/>
      <c r="W125" s="119"/>
    </row>
    <row r="126" ht="33" customHeight="1">
      <c r="A126" s="13" t="s">
        <v>296</v>
      </c>
      <c r="B126" s="111" t="s">
        <v>361</v>
      </c>
      <c r="C126" s="13" t="s">
        <v>360</v>
      </c>
      <c r="D126" s="13" t="s">
        <v>52</v>
      </c>
      <c r="E126" s="13" t="s">
        <v>110</v>
      </c>
      <c r="F126" s="13" t="s">
        <v>111</v>
      </c>
      <c r="G126" s="13" t="s">
        <v>262</v>
      </c>
      <c r="H126" s="13" t="s">
        <v>263</v>
      </c>
      <c r="I126" s="119">
        <v>330000</v>
      </c>
      <c r="J126" s="119">
        <v>330000</v>
      </c>
      <c r="K126" s="119"/>
      <c r="L126" s="119"/>
      <c r="M126" s="119"/>
      <c r="N126" s="119"/>
      <c r="O126" s="119"/>
      <c r="P126" s="119"/>
      <c r="Q126" s="119"/>
      <c r="R126" s="119"/>
      <c r="S126" s="119"/>
      <c r="T126" s="119"/>
      <c r="U126" s="14"/>
      <c r="V126" s="119"/>
      <c r="W126" s="119"/>
    </row>
    <row r="127" ht="18.75" customHeight="1">
      <c r="A127" s="114" t="s">
        <v>140</v>
      </c>
      <c r="B127" s="115"/>
      <c r="C127" s="115"/>
      <c r="D127" s="115"/>
      <c r="E127" s="115"/>
      <c r="F127" s="115"/>
      <c r="G127" s="115"/>
      <c r="H127" s="116"/>
      <c r="I127" s="119">
        <v>782571729.53</v>
      </c>
      <c r="J127" s="119">
        <v>24056400</v>
      </c>
      <c r="K127" s="119">
        <v>120000</v>
      </c>
      <c r="L127" s="119"/>
      <c r="M127" s="119"/>
      <c r="N127" s="119">
        <v>111409529.53</v>
      </c>
      <c r="O127" s="119">
        <v>1367900</v>
      </c>
      <c r="P127" s="119"/>
      <c r="Q127" s="119">
        <v>130000000</v>
      </c>
      <c r="R127" s="119">
        <v>515737900</v>
      </c>
      <c r="S127" s="119">
        <v>142515500</v>
      </c>
      <c r="T127" s="119"/>
      <c r="U127" s="14"/>
      <c r="V127" s="119"/>
      <c r="W127" s="119">
        <v>373222400</v>
      </c>
    </row>
  </sheetData>
  <mergeCells>
    <mergeCell ref="A2:W2"/>
    <mergeCell ref="A3:I3"/>
    <mergeCell ref="J4:M4"/>
    <mergeCell ref="N4:P4"/>
    <mergeCell ref="R4:W4"/>
    <mergeCell ref="J5:K5"/>
    <mergeCell ref="A127:H127"/>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9EC978-AF7F-FD8E-11C8-A8FF3DC598F6}" mc:Ignorable="x14ac xr xr2 xr3">
  <sheetPr>
    <outlinePr summaryRight="0"/>
  </sheetPr>
  <dimension ref="A1:J104"/>
  <sheetViews>
    <sheetView showZeros="0" topLeftCell="A1" workbookViewId="0">
      <selection activeCell="A1" sqref="A1"/>
    </sheetView>
  </sheetViews>
  <sheetFormatPr defaultRowHeight="12" defaultColWidth="9.140625" customHeight="1"/>
  <cols>
    <col min="1" max="1" width="31.421875" customWidth="1"/>
    <col min="2" max="2" width="29.00390625" customWidth="1"/>
    <col min="3" max="3" width="17.140625" customWidth="1"/>
    <col min="4" max="4" width="21.00390625" customWidth="1"/>
    <col min="5" max="5" width="23.57421875" customWidth="1"/>
    <col min="6" max="6" width="11.28125" customWidth="1"/>
    <col min="7" max="7" width="10.28125" customWidth="1"/>
    <col min="8" max="8" width="9.28125" customWidth="1"/>
    <col min="9" max="9" width="13.421875" customWidth="1"/>
    <col min="10" max="10" width="40.57421875" customWidth="1"/>
  </cols>
  <sheetData>
    <row r="1" ht="12" customHeight="1">
      <c r="J1" s="120" t="s">
        <v>362</v>
      </c>
    </row>
    <row r="2" ht="28.5" customHeight="1">
      <c r="A2" s="2" t="s">
        <v>363</v>
      </c>
      <c r="B2" s="30"/>
      <c r="C2" s="30"/>
      <c r="D2" s="30"/>
      <c r="E2" s="30"/>
      <c r="F2" s="31"/>
      <c r="G2" s="30"/>
      <c r="H2" s="31"/>
      <c r="I2" s="31"/>
      <c r="J2" s="30"/>
    </row>
    <row r="3" ht="15" customHeight="1">
      <c r="A3" s="75" t="str">
        <f>"单位名称："&amp;"昆明医科大学"</f>
        <v>单位名称：昆明医科大学</v>
      </c>
    </row>
    <row r="4" ht="14.25" customHeight="1">
      <c r="A4" s="105" t="s">
        <v>364</v>
      </c>
      <c r="B4" s="105" t="s">
        <v>365</v>
      </c>
      <c r="C4" s="105" t="s">
        <v>366</v>
      </c>
      <c r="D4" s="105" t="s">
        <v>367</v>
      </c>
      <c r="E4" s="105" t="s">
        <v>368</v>
      </c>
      <c r="F4" s="70" t="s">
        <v>369</v>
      </c>
      <c r="G4" s="105" t="s">
        <v>370</v>
      </c>
      <c r="H4" s="70" t="s">
        <v>371</v>
      </c>
      <c r="I4" s="70" t="s">
        <v>372</v>
      </c>
      <c r="J4" s="105" t="s">
        <v>373</v>
      </c>
    </row>
    <row r="5" ht="14.25" customHeight="1">
      <c r="A5" s="105">
        <v>1</v>
      </c>
      <c r="B5" s="105">
        <v>2</v>
      </c>
      <c r="C5" s="105">
        <v>3</v>
      </c>
      <c r="D5" s="105">
        <v>4</v>
      </c>
      <c r="E5" s="105">
        <v>5</v>
      </c>
      <c r="F5" s="70">
        <v>6</v>
      </c>
      <c r="G5" s="105">
        <v>7</v>
      </c>
      <c r="H5" s="70">
        <v>8</v>
      </c>
      <c r="I5" s="70">
        <v>9</v>
      </c>
      <c r="J5" s="105">
        <v>10</v>
      </c>
    </row>
    <row r="6" ht="17.25" customHeight="1">
      <c r="A6" s="121" t="s">
        <v>52</v>
      </c>
      <c r="B6" s="122"/>
      <c r="C6" s="122"/>
      <c r="D6" s="122"/>
      <c r="E6" s="123"/>
      <c r="F6" s="124"/>
      <c r="G6" s="123"/>
      <c r="H6" s="124"/>
      <c r="I6" s="124"/>
      <c r="J6" s="123"/>
    </row>
    <row r="7" ht="47.25" customHeight="1">
      <c r="A7" s="125" t="s">
        <v>52</v>
      </c>
      <c r="B7" s="126"/>
      <c r="C7" s="126"/>
      <c r="D7" s="126"/>
      <c r="E7" s="121"/>
      <c r="F7" s="126"/>
      <c r="G7" s="121"/>
      <c r="H7" s="126"/>
      <c r="I7" s="126"/>
      <c r="J7" s="127"/>
    </row>
    <row r="8" ht="47.25" customHeight="1">
      <c r="A8" s="128" t="s">
        <v>360</v>
      </c>
      <c r="B8" s="126" t="s">
        <v>374</v>
      </c>
      <c r="C8" s="126" t="s">
        <v>375</v>
      </c>
      <c r="D8" s="126" t="s">
        <v>376</v>
      </c>
      <c r="E8" s="121" t="s">
        <v>377</v>
      </c>
      <c r="F8" s="126" t="s">
        <v>378</v>
      </c>
      <c r="G8" s="121" t="s">
        <v>167</v>
      </c>
      <c r="H8" s="126" t="s">
        <v>379</v>
      </c>
      <c r="I8" s="126" t="s">
        <v>380</v>
      </c>
      <c r="J8" s="127" t="s">
        <v>381</v>
      </c>
    </row>
    <row r="9" ht="47.25" customHeight="1">
      <c r="A9" s="128" t="s">
        <v>360</v>
      </c>
      <c r="B9" s="126" t="s">
        <v>374</v>
      </c>
      <c r="C9" s="126" t="s">
        <v>375</v>
      </c>
      <c r="D9" s="126" t="s">
        <v>376</v>
      </c>
      <c r="E9" s="121" t="s">
        <v>382</v>
      </c>
      <c r="F9" s="126" t="s">
        <v>378</v>
      </c>
      <c r="G9" s="121" t="s">
        <v>167</v>
      </c>
      <c r="H9" s="126" t="s">
        <v>383</v>
      </c>
      <c r="I9" s="126" t="s">
        <v>380</v>
      </c>
      <c r="J9" s="127" t="s">
        <v>384</v>
      </c>
    </row>
    <row r="10" ht="47.25" customHeight="1">
      <c r="A10" s="128" t="s">
        <v>360</v>
      </c>
      <c r="B10" s="126" t="s">
        <v>374</v>
      </c>
      <c r="C10" s="126" t="s">
        <v>375</v>
      </c>
      <c r="D10" s="126" t="s">
        <v>376</v>
      </c>
      <c r="E10" s="121" t="s">
        <v>385</v>
      </c>
      <c r="F10" s="126" t="s">
        <v>386</v>
      </c>
      <c r="G10" s="121" t="s">
        <v>164</v>
      </c>
      <c r="H10" s="126" t="s">
        <v>379</v>
      </c>
      <c r="I10" s="126" t="s">
        <v>380</v>
      </c>
      <c r="J10" s="127" t="s">
        <v>387</v>
      </c>
    </row>
    <row r="11" ht="47.25" customHeight="1">
      <c r="A11" s="128" t="s">
        <v>360</v>
      </c>
      <c r="B11" s="126" t="s">
        <v>374</v>
      </c>
      <c r="C11" s="126" t="s">
        <v>375</v>
      </c>
      <c r="D11" s="126" t="s">
        <v>376</v>
      </c>
      <c r="E11" s="121" t="s">
        <v>388</v>
      </c>
      <c r="F11" s="126" t="s">
        <v>378</v>
      </c>
      <c r="G11" s="121" t="s">
        <v>165</v>
      </c>
      <c r="H11" s="126" t="s">
        <v>389</v>
      </c>
      <c r="I11" s="126" t="s">
        <v>380</v>
      </c>
      <c r="J11" s="127" t="s">
        <v>390</v>
      </c>
    </row>
    <row r="12" ht="47.25" customHeight="1">
      <c r="A12" s="128" t="s">
        <v>360</v>
      </c>
      <c r="B12" s="126" t="s">
        <v>374</v>
      </c>
      <c r="C12" s="126" t="s">
        <v>375</v>
      </c>
      <c r="D12" s="126" t="s">
        <v>376</v>
      </c>
      <c r="E12" s="121" t="s">
        <v>391</v>
      </c>
      <c r="F12" s="126" t="s">
        <v>378</v>
      </c>
      <c r="G12" s="121" t="s">
        <v>164</v>
      </c>
      <c r="H12" s="126" t="s">
        <v>392</v>
      </c>
      <c r="I12" s="126" t="s">
        <v>380</v>
      </c>
      <c r="J12" s="127" t="s">
        <v>393</v>
      </c>
    </row>
    <row r="13" ht="47.25" customHeight="1">
      <c r="A13" s="128" t="s">
        <v>360</v>
      </c>
      <c r="B13" s="126" t="s">
        <v>374</v>
      </c>
      <c r="C13" s="126" t="s">
        <v>375</v>
      </c>
      <c r="D13" s="126" t="s">
        <v>394</v>
      </c>
      <c r="E13" s="121" t="s">
        <v>395</v>
      </c>
      <c r="F13" s="126" t="s">
        <v>378</v>
      </c>
      <c r="G13" s="121" t="s">
        <v>396</v>
      </c>
      <c r="H13" s="126" t="s">
        <v>397</v>
      </c>
      <c r="I13" s="126" t="s">
        <v>380</v>
      </c>
      <c r="J13" s="127" t="s">
        <v>398</v>
      </c>
    </row>
    <row r="14" ht="47.25" customHeight="1">
      <c r="A14" s="128" t="s">
        <v>360</v>
      </c>
      <c r="B14" s="126" t="s">
        <v>374</v>
      </c>
      <c r="C14" s="126" t="s">
        <v>375</v>
      </c>
      <c r="D14" s="126" t="s">
        <v>399</v>
      </c>
      <c r="E14" s="121" t="s">
        <v>400</v>
      </c>
      <c r="F14" s="126" t="s">
        <v>378</v>
      </c>
      <c r="G14" s="121" t="s">
        <v>396</v>
      </c>
      <c r="H14" s="126" t="s">
        <v>397</v>
      </c>
      <c r="I14" s="126" t="s">
        <v>380</v>
      </c>
      <c r="J14" s="127" t="s">
        <v>401</v>
      </c>
    </row>
    <row r="15" ht="47.25" customHeight="1">
      <c r="A15" s="128" t="s">
        <v>360</v>
      </c>
      <c r="B15" s="126" t="s">
        <v>374</v>
      </c>
      <c r="C15" s="126" t="s">
        <v>402</v>
      </c>
      <c r="D15" s="126" t="s">
        <v>403</v>
      </c>
      <c r="E15" s="121" t="s">
        <v>404</v>
      </c>
      <c r="F15" s="126" t="s">
        <v>378</v>
      </c>
      <c r="G15" s="121" t="s">
        <v>405</v>
      </c>
      <c r="H15" s="126" t="s">
        <v>397</v>
      </c>
      <c r="I15" s="126" t="s">
        <v>380</v>
      </c>
      <c r="J15" s="127" t="s">
        <v>406</v>
      </c>
    </row>
    <row r="16" ht="47.25" customHeight="1">
      <c r="A16" s="128" t="s">
        <v>360</v>
      </c>
      <c r="B16" s="126" t="s">
        <v>374</v>
      </c>
      <c r="C16" s="126" t="s">
        <v>407</v>
      </c>
      <c r="D16" s="126" t="s">
        <v>408</v>
      </c>
      <c r="E16" s="121" t="s">
        <v>409</v>
      </c>
      <c r="F16" s="126" t="s">
        <v>378</v>
      </c>
      <c r="G16" s="121" t="s">
        <v>410</v>
      </c>
      <c r="H16" s="126" t="s">
        <v>397</v>
      </c>
      <c r="I16" s="126" t="s">
        <v>380</v>
      </c>
      <c r="J16" s="127" t="s">
        <v>411</v>
      </c>
    </row>
    <row r="17" ht="47.25" customHeight="1">
      <c r="A17" s="128" t="s">
        <v>351</v>
      </c>
      <c r="B17" s="126" t="s">
        <v>412</v>
      </c>
      <c r="C17" s="126" t="s">
        <v>375</v>
      </c>
      <c r="D17" s="126" t="s">
        <v>376</v>
      </c>
      <c r="E17" s="121" t="s">
        <v>413</v>
      </c>
      <c r="F17" s="126" t="s">
        <v>386</v>
      </c>
      <c r="G17" s="121" t="s">
        <v>414</v>
      </c>
      <c r="H17" s="126" t="s">
        <v>379</v>
      </c>
      <c r="I17" s="126" t="s">
        <v>380</v>
      </c>
      <c r="J17" s="127" t="s">
        <v>415</v>
      </c>
    </row>
    <row r="18" ht="47.25" customHeight="1">
      <c r="A18" s="128" t="s">
        <v>351</v>
      </c>
      <c r="B18" s="126" t="s">
        <v>412</v>
      </c>
      <c r="C18" s="126" t="s">
        <v>375</v>
      </c>
      <c r="D18" s="126" t="s">
        <v>394</v>
      </c>
      <c r="E18" s="121" t="s">
        <v>416</v>
      </c>
      <c r="F18" s="126" t="s">
        <v>386</v>
      </c>
      <c r="G18" s="121" t="s">
        <v>417</v>
      </c>
      <c r="H18" s="126" t="s">
        <v>397</v>
      </c>
      <c r="I18" s="126" t="s">
        <v>380</v>
      </c>
      <c r="J18" s="127" t="s">
        <v>418</v>
      </c>
    </row>
    <row r="19" ht="47.25" customHeight="1">
      <c r="A19" s="128" t="s">
        <v>351</v>
      </c>
      <c r="B19" s="126" t="s">
        <v>412</v>
      </c>
      <c r="C19" s="126" t="s">
        <v>402</v>
      </c>
      <c r="D19" s="126" t="s">
        <v>403</v>
      </c>
      <c r="E19" s="121" t="s">
        <v>419</v>
      </c>
      <c r="F19" s="126" t="s">
        <v>378</v>
      </c>
      <c r="G19" s="121" t="s">
        <v>410</v>
      </c>
      <c r="H19" s="126" t="s">
        <v>397</v>
      </c>
      <c r="I19" s="126" t="s">
        <v>380</v>
      </c>
      <c r="J19" s="127" t="s">
        <v>420</v>
      </c>
    </row>
    <row r="20" ht="47.25" customHeight="1">
      <c r="A20" s="128" t="s">
        <v>351</v>
      </c>
      <c r="B20" s="126" t="s">
        <v>412</v>
      </c>
      <c r="C20" s="126" t="s">
        <v>407</v>
      </c>
      <c r="D20" s="126" t="s">
        <v>408</v>
      </c>
      <c r="E20" s="121" t="s">
        <v>421</v>
      </c>
      <c r="F20" s="126" t="s">
        <v>378</v>
      </c>
      <c r="G20" s="121" t="s">
        <v>422</v>
      </c>
      <c r="H20" s="126" t="s">
        <v>397</v>
      </c>
      <c r="I20" s="126" t="s">
        <v>380</v>
      </c>
      <c r="J20" s="127" t="s">
        <v>423</v>
      </c>
    </row>
    <row r="21" ht="47.25" customHeight="1">
      <c r="A21" s="128" t="s">
        <v>347</v>
      </c>
      <c r="B21" s="126" t="s">
        <v>424</v>
      </c>
      <c r="C21" s="126" t="s">
        <v>375</v>
      </c>
      <c r="D21" s="126" t="s">
        <v>376</v>
      </c>
      <c r="E21" s="121" t="s">
        <v>425</v>
      </c>
      <c r="F21" s="126" t="s">
        <v>378</v>
      </c>
      <c r="G21" s="121" t="s">
        <v>426</v>
      </c>
      <c r="H21" s="126" t="s">
        <v>379</v>
      </c>
      <c r="I21" s="126" t="s">
        <v>380</v>
      </c>
      <c r="J21" s="127" t="s">
        <v>427</v>
      </c>
    </row>
    <row r="22" ht="47.25" customHeight="1">
      <c r="A22" s="128" t="s">
        <v>347</v>
      </c>
      <c r="B22" s="126" t="s">
        <v>424</v>
      </c>
      <c r="C22" s="126" t="s">
        <v>375</v>
      </c>
      <c r="D22" s="126" t="s">
        <v>376</v>
      </c>
      <c r="E22" s="121" t="s">
        <v>428</v>
      </c>
      <c r="F22" s="126" t="s">
        <v>378</v>
      </c>
      <c r="G22" s="121" t="s">
        <v>429</v>
      </c>
      <c r="H22" s="126" t="s">
        <v>379</v>
      </c>
      <c r="I22" s="126" t="s">
        <v>380</v>
      </c>
      <c r="J22" s="127" t="s">
        <v>430</v>
      </c>
    </row>
    <row r="23" ht="47.25" customHeight="1">
      <c r="A23" s="128" t="s">
        <v>347</v>
      </c>
      <c r="B23" s="126" t="s">
        <v>424</v>
      </c>
      <c r="C23" s="126" t="s">
        <v>402</v>
      </c>
      <c r="D23" s="126" t="s">
        <v>431</v>
      </c>
      <c r="E23" s="121" t="s">
        <v>432</v>
      </c>
      <c r="F23" s="126" t="s">
        <v>378</v>
      </c>
      <c r="G23" s="121" t="s">
        <v>410</v>
      </c>
      <c r="H23" s="126" t="s">
        <v>397</v>
      </c>
      <c r="I23" s="126" t="s">
        <v>380</v>
      </c>
      <c r="J23" s="127" t="s">
        <v>433</v>
      </c>
    </row>
    <row r="24" ht="47.25" customHeight="1">
      <c r="A24" s="128" t="s">
        <v>347</v>
      </c>
      <c r="B24" s="126" t="s">
        <v>424</v>
      </c>
      <c r="C24" s="126" t="s">
        <v>407</v>
      </c>
      <c r="D24" s="126" t="s">
        <v>408</v>
      </c>
      <c r="E24" s="121" t="s">
        <v>434</v>
      </c>
      <c r="F24" s="126" t="s">
        <v>378</v>
      </c>
      <c r="G24" s="121" t="s">
        <v>422</v>
      </c>
      <c r="H24" s="126" t="s">
        <v>397</v>
      </c>
      <c r="I24" s="126" t="s">
        <v>380</v>
      </c>
      <c r="J24" s="127" t="s">
        <v>435</v>
      </c>
    </row>
    <row r="25" ht="47.25" customHeight="1">
      <c r="A25" s="128" t="s">
        <v>341</v>
      </c>
      <c r="B25" s="126" t="s">
        <v>436</v>
      </c>
      <c r="C25" s="126" t="s">
        <v>375</v>
      </c>
      <c r="D25" s="126" t="s">
        <v>376</v>
      </c>
      <c r="E25" s="121" t="s">
        <v>437</v>
      </c>
      <c r="F25" s="126" t="s">
        <v>378</v>
      </c>
      <c r="G25" s="121" t="s">
        <v>438</v>
      </c>
      <c r="H25" s="126" t="s">
        <v>397</v>
      </c>
      <c r="I25" s="126" t="s">
        <v>380</v>
      </c>
      <c r="J25" s="127" t="s">
        <v>437</v>
      </c>
    </row>
    <row r="26" ht="47.25" customHeight="1">
      <c r="A26" s="128" t="s">
        <v>341</v>
      </c>
      <c r="B26" s="126" t="s">
        <v>436</v>
      </c>
      <c r="C26" s="126" t="s">
        <v>375</v>
      </c>
      <c r="D26" s="126" t="s">
        <v>394</v>
      </c>
      <c r="E26" s="121" t="s">
        <v>439</v>
      </c>
      <c r="F26" s="126" t="s">
        <v>378</v>
      </c>
      <c r="G26" s="121" t="s">
        <v>410</v>
      </c>
      <c r="H26" s="126" t="s">
        <v>397</v>
      </c>
      <c r="I26" s="126" t="s">
        <v>380</v>
      </c>
      <c r="J26" s="127" t="s">
        <v>440</v>
      </c>
    </row>
    <row r="27" ht="47.25" customHeight="1">
      <c r="A27" s="128" t="s">
        <v>341</v>
      </c>
      <c r="B27" s="126" t="s">
        <v>436</v>
      </c>
      <c r="C27" s="126" t="s">
        <v>402</v>
      </c>
      <c r="D27" s="126" t="s">
        <v>403</v>
      </c>
      <c r="E27" s="121" t="s">
        <v>441</v>
      </c>
      <c r="F27" s="126" t="s">
        <v>386</v>
      </c>
      <c r="G27" s="121" t="s">
        <v>441</v>
      </c>
      <c r="H27" s="126"/>
      <c r="I27" s="126" t="s">
        <v>442</v>
      </c>
      <c r="J27" s="127" t="s">
        <v>443</v>
      </c>
    </row>
    <row r="28" ht="47.25" customHeight="1">
      <c r="A28" s="128" t="s">
        <v>341</v>
      </c>
      <c r="B28" s="126" t="s">
        <v>436</v>
      </c>
      <c r="C28" s="126" t="s">
        <v>407</v>
      </c>
      <c r="D28" s="126" t="s">
        <v>408</v>
      </c>
      <c r="E28" s="121" t="s">
        <v>444</v>
      </c>
      <c r="F28" s="126" t="s">
        <v>378</v>
      </c>
      <c r="G28" s="121" t="s">
        <v>422</v>
      </c>
      <c r="H28" s="126" t="s">
        <v>397</v>
      </c>
      <c r="I28" s="126" t="s">
        <v>380</v>
      </c>
      <c r="J28" s="127" t="s">
        <v>445</v>
      </c>
    </row>
    <row r="29" ht="47.25" customHeight="1">
      <c r="A29" s="128" t="s">
        <v>341</v>
      </c>
      <c r="B29" s="126" t="s">
        <v>436</v>
      </c>
      <c r="C29" s="126" t="s">
        <v>446</v>
      </c>
      <c r="D29" s="126" t="s">
        <v>447</v>
      </c>
      <c r="E29" s="121" t="s">
        <v>448</v>
      </c>
      <c r="F29" s="126" t="s">
        <v>449</v>
      </c>
      <c r="G29" s="121" t="s">
        <v>410</v>
      </c>
      <c r="H29" s="126" t="s">
        <v>397</v>
      </c>
      <c r="I29" s="126" t="s">
        <v>380</v>
      </c>
      <c r="J29" s="127" t="s">
        <v>450</v>
      </c>
    </row>
    <row r="30" ht="47.25" customHeight="1">
      <c r="A30" s="128" t="s">
        <v>358</v>
      </c>
      <c r="B30" s="126" t="s">
        <v>451</v>
      </c>
      <c r="C30" s="126" t="s">
        <v>375</v>
      </c>
      <c r="D30" s="126" t="s">
        <v>376</v>
      </c>
      <c r="E30" s="121" t="s">
        <v>452</v>
      </c>
      <c r="F30" s="126" t="s">
        <v>378</v>
      </c>
      <c r="G30" s="121" t="s">
        <v>453</v>
      </c>
      <c r="H30" s="126" t="s">
        <v>454</v>
      </c>
      <c r="I30" s="126" t="s">
        <v>380</v>
      </c>
      <c r="J30" s="127" t="s">
        <v>455</v>
      </c>
    </row>
    <row r="31" ht="47.25" customHeight="1">
      <c r="A31" s="128" t="s">
        <v>358</v>
      </c>
      <c r="B31" s="126" t="s">
        <v>451</v>
      </c>
      <c r="C31" s="126" t="s">
        <v>375</v>
      </c>
      <c r="D31" s="126" t="s">
        <v>376</v>
      </c>
      <c r="E31" s="121" t="s">
        <v>456</v>
      </c>
      <c r="F31" s="126" t="s">
        <v>378</v>
      </c>
      <c r="G31" s="121" t="s">
        <v>457</v>
      </c>
      <c r="H31" s="126" t="s">
        <v>458</v>
      </c>
      <c r="I31" s="126" t="s">
        <v>380</v>
      </c>
      <c r="J31" s="127" t="s">
        <v>459</v>
      </c>
    </row>
    <row r="32" ht="47.25" customHeight="1">
      <c r="A32" s="128" t="s">
        <v>358</v>
      </c>
      <c r="B32" s="126" t="s">
        <v>451</v>
      </c>
      <c r="C32" s="126" t="s">
        <v>375</v>
      </c>
      <c r="D32" s="126" t="s">
        <v>376</v>
      </c>
      <c r="E32" s="121" t="s">
        <v>460</v>
      </c>
      <c r="F32" s="126" t="s">
        <v>378</v>
      </c>
      <c r="G32" s="121" t="s">
        <v>167</v>
      </c>
      <c r="H32" s="126" t="s">
        <v>461</v>
      </c>
      <c r="I32" s="126" t="s">
        <v>380</v>
      </c>
      <c r="J32" s="127" t="s">
        <v>462</v>
      </c>
    </row>
    <row r="33" ht="47.25" customHeight="1">
      <c r="A33" s="128" t="s">
        <v>358</v>
      </c>
      <c r="B33" s="126" t="s">
        <v>451</v>
      </c>
      <c r="C33" s="126" t="s">
        <v>375</v>
      </c>
      <c r="D33" s="126" t="s">
        <v>376</v>
      </c>
      <c r="E33" s="121" t="s">
        <v>463</v>
      </c>
      <c r="F33" s="126" t="s">
        <v>378</v>
      </c>
      <c r="G33" s="121" t="s">
        <v>166</v>
      </c>
      <c r="H33" s="126" t="s">
        <v>383</v>
      </c>
      <c r="I33" s="126" t="s">
        <v>380</v>
      </c>
      <c r="J33" s="127" t="s">
        <v>464</v>
      </c>
    </row>
    <row r="34" ht="47.25" customHeight="1">
      <c r="A34" s="128" t="s">
        <v>358</v>
      </c>
      <c r="B34" s="126" t="s">
        <v>451</v>
      </c>
      <c r="C34" s="126" t="s">
        <v>375</v>
      </c>
      <c r="D34" s="126" t="s">
        <v>376</v>
      </c>
      <c r="E34" s="121" t="s">
        <v>465</v>
      </c>
      <c r="F34" s="126" t="s">
        <v>378</v>
      </c>
      <c r="G34" s="121" t="s">
        <v>166</v>
      </c>
      <c r="H34" s="126" t="s">
        <v>379</v>
      </c>
      <c r="I34" s="126" t="s">
        <v>380</v>
      </c>
      <c r="J34" s="127" t="s">
        <v>466</v>
      </c>
    </row>
    <row r="35" ht="47.25" customHeight="1">
      <c r="A35" s="128" t="s">
        <v>358</v>
      </c>
      <c r="B35" s="126" t="s">
        <v>451</v>
      </c>
      <c r="C35" s="126" t="s">
        <v>375</v>
      </c>
      <c r="D35" s="126" t="s">
        <v>394</v>
      </c>
      <c r="E35" s="121" t="s">
        <v>467</v>
      </c>
      <c r="F35" s="126" t="s">
        <v>378</v>
      </c>
      <c r="G35" s="121" t="s">
        <v>422</v>
      </c>
      <c r="H35" s="126" t="s">
        <v>397</v>
      </c>
      <c r="I35" s="126" t="s">
        <v>380</v>
      </c>
      <c r="J35" s="127" t="s">
        <v>468</v>
      </c>
    </row>
    <row r="36" ht="47.25" customHeight="1">
      <c r="A36" s="128" t="s">
        <v>358</v>
      </c>
      <c r="B36" s="126" t="s">
        <v>451</v>
      </c>
      <c r="C36" s="126" t="s">
        <v>402</v>
      </c>
      <c r="D36" s="126" t="s">
        <v>431</v>
      </c>
      <c r="E36" s="121" t="s">
        <v>469</v>
      </c>
      <c r="F36" s="126" t="s">
        <v>378</v>
      </c>
      <c r="G36" s="121" t="s">
        <v>167</v>
      </c>
      <c r="H36" s="126" t="s">
        <v>379</v>
      </c>
      <c r="I36" s="126" t="s">
        <v>380</v>
      </c>
      <c r="J36" s="127" t="s">
        <v>470</v>
      </c>
    </row>
    <row r="37" ht="47.25" customHeight="1">
      <c r="A37" s="128" t="s">
        <v>358</v>
      </c>
      <c r="B37" s="126" t="s">
        <v>451</v>
      </c>
      <c r="C37" s="126" t="s">
        <v>407</v>
      </c>
      <c r="D37" s="126" t="s">
        <v>408</v>
      </c>
      <c r="E37" s="121" t="s">
        <v>408</v>
      </c>
      <c r="F37" s="126" t="s">
        <v>378</v>
      </c>
      <c r="G37" s="121" t="s">
        <v>410</v>
      </c>
      <c r="H37" s="126" t="s">
        <v>397</v>
      </c>
      <c r="I37" s="126" t="s">
        <v>380</v>
      </c>
      <c r="J37" s="127" t="s">
        <v>408</v>
      </c>
    </row>
    <row r="38" ht="47.25" customHeight="1">
      <c r="A38" s="128" t="s">
        <v>355</v>
      </c>
      <c r="B38" s="126" t="s">
        <v>471</v>
      </c>
      <c r="C38" s="126" t="s">
        <v>375</v>
      </c>
      <c r="D38" s="126" t="s">
        <v>376</v>
      </c>
      <c r="E38" s="121" t="s">
        <v>472</v>
      </c>
      <c r="F38" s="126" t="s">
        <v>378</v>
      </c>
      <c r="G38" s="121" t="s">
        <v>164</v>
      </c>
      <c r="H38" s="126" t="s">
        <v>473</v>
      </c>
      <c r="I38" s="126" t="s">
        <v>380</v>
      </c>
      <c r="J38" s="127" t="s">
        <v>472</v>
      </c>
    </row>
    <row r="39" ht="47.25" customHeight="1">
      <c r="A39" s="128" t="s">
        <v>355</v>
      </c>
      <c r="B39" s="126" t="s">
        <v>471</v>
      </c>
      <c r="C39" s="126" t="s">
        <v>375</v>
      </c>
      <c r="D39" s="126" t="s">
        <v>376</v>
      </c>
      <c r="E39" s="121" t="s">
        <v>474</v>
      </c>
      <c r="F39" s="126" t="s">
        <v>378</v>
      </c>
      <c r="G39" s="121" t="s">
        <v>475</v>
      </c>
      <c r="H39" s="126" t="s">
        <v>473</v>
      </c>
      <c r="I39" s="126" t="s">
        <v>380</v>
      </c>
      <c r="J39" s="127" t="s">
        <v>474</v>
      </c>
    </row>
    <row r="40" ht="47.25" customHeight="1">
      <c r="A40" s="128" t="s">
        <v>355</v>
      </c>
      <c r="B40" s="126" t="s">
        <v>471</v>
      </c>
      <c r="C40" s="126" t="s">
        <v>402</v>
      </c>
      <c r="D40" s="126" t="s">
        <v>431</v>
      </c>
      <c r="E40" s="121" t="s">
        <v>476</v>
      </c>
      <c r="F40" s="126" t="s">
        <v>477</v>
      </c>
      <c r="G40" s="121" t="s">
        <v>478</v>
      </c>
      <c r="H40" s="126"/>
      <c r="I40" s="126" t="s">
        <v>442</v>
      </c>
      <c r="J40" s="127" t="s">
        <v>479</v>
      </c>
    </row>
    <row r="41" ht="47.25" customHeight="1">
      <c r="A41" s="128" t="s">
        <v>355</v>
      </c>
      <c r="B41" s="126" t="s">
        <v>471</v>
      </c>
      <c r="C41" s="126" t="s">
        <v>407</v>
      </c>
      <c r="D41" s="126" t="s">
        <v>408</v>
      </c>
      <c r="E41" s="121" t="s">
        <v>480</v>
      </c>
      <c r="F41" s="126" t="s">
        <v>378</v>
      </c>
      <c r="G41" s="121" t="s">
        <v>422</v>
      </c>
      <c r="H41" s="126" t="s">
        <v>397</v>
      </c>
      <c r="I41" s="126" t="s">
        <v>380</v>
      </c>
      <c r="J41" s="127" t="s">
        <v>480</v>
      </c>
    </row>
    <row r="42" ht="47.25" customHeight="1">
      <c r="A42" s="128" t="s">
        <v>326</v>
      </c>
      <c r="B42" s="126" t="s">
        <v>481</v>
      </c>
      <c r="C42" s="126" t="s">
        <v>375</v>
      </c>
      <c r="D42" s="126" t="s">
        <v>376</v>
      </c>
      <c r="E42" s="121" t="s">
        <v>482</v>
      </c>
      <c r="F42" s="126" t="s">
        <v>378</v>
      </c>
      <c r="G42" s="121" t="s">
        <v>410</v>
      </c>
      <c r="H42" s="126" t="s">
        <v>397</v>
      </c>
      <c r="I42" s="126" t="s">
        <v>380</v>
      </c>
      <c r="J42" s="127" t="s">
        <v>483</v>
      </c>
    </row>
    <row r="43" ht="47.25" customHeight="1">
      <c r="A43" s="128" t="s">
        <v>326</v>
      </c>
      <c r="B43" s="126" t="s">
        <v>481</v>
      </c>
      <c r="C43" s="126" t="s">
        <v>402</v>
      </c>
      <c r="D43" s="126" t="s">
        <v>431</v>
      </c>
      <c r="E43" s="121" t="s">
        <v>484</v>
      </c>
      <c r="F43" s="126" t="s">
        <v>386</v>
      </c>
      <c r="G43" s="121" t="s">
        <v>485</v>
      </c>
      <c r="H43" s="126"/>
      <c r="I43" s="126" t="s">
        <v>442</v>
      </c>
      <c r="J43" s="127" t="s">
        <v>486</v>
      </c>
    </row>
    <row r="44" ht="47.25" customHeight="1">
      <c r="A44" s="128" t="s">
        <v>326</v>
      </c>
      <c r="B44" s="126" t="s">
        <v>481</v>
      </c>
      <c r="C44" s="126" t="s">
        <v>402</v>
      </c>
      <c r="D44" s="126" t="s">
        <v>431</v>
      </c>
      <c r="E44" s="121" t="s">
        <v>487</v>
      </c>
      <c r="F44" s="126" t="s">
        <v>378</v>
      </c>
      <c r="G44" s="121" t="s">
        <v>405</v>
      </c>
      <c r="H44" s="126" t="s">
        <v>397</v>
      </c>
      <c r="I44" s="126" t="s">
        <v>380</v>
      </c>
      <c r="J44" s="127" t="s">
        <v>488</v>
      </c>
    </row>
    <row r="45" ht="47.25" customHeight="1">
      <c r="A45" s="128" t="s">
        <v>326</v>
      </c>
      <c r="B45" s="126" t="s">
        <v>481</v>
      </c>
      <c r="C45" s="126" t="s">
        <v>407</v>
      </c>
      <c r="D45" s="126" t="s">
        <v>408</v>
      </c>
      <c r="E45" s="121" t="s">
        <v>489</v>
      </c>
      <c r="F45" s="126" t="s">
        <v>378</v>
      </c>
      <c r="G45" s="121" t="s">
        <v>438</v>
      </c>
      <c r="H45" s="126" t="s">
        <v>397</v>
      </c>
      <c r="I45" s="126" t="s">
        <v>380</v>
      </c>
      <c r="J45" s="127" t="s">
        <v>490</v>
      </c>
    </row>
    <row r="46" ht="47.25" customHeight="1">
      <c r="A46" s="128" t="s">
        <v>328</v>
      </c>
      <c r="B46" s="126" t="s">
        <v>491</v>
      </c>
      <c r="C46" s="126" t="s">
        <v>375</v>
      </c>
      <c r="D46" s="126" t="s">
        <v>376</v>
      </c>
      <c r="E46" s="121" t="s">
        <v>492</v>
      </c>
      <c r="F46" s="126" t="s">
        <v>378</v>
      </c>
      <c r="G46" s="121" t="s">
        <v>493</v>
      </c>
      <c r="H46" s="126" t="s">
        <v>397</v>
      </c>
      <c r="I46" s="126" t="s">
        <v>380</v>
      </c>
      <c r="J46" s="127" t="s">
        <v>494</v>
      </c>
    </row>
    <row r="47" ht="47.25" customHeight="1">
      <c r="A47" s="128" t="s">
        <v>328</v>
      </c>
      <c r="B47" s="126" t="s">
        <v>491</v>
      </c>
      <c r="C47" s="126" t="s">
        <v>375</v>
      </c>
      <c r="D47" s="126" t="s">
        <v>376</v>
      </c>
      <c r="E47" s="121" t="s">
        <v>495</v>
      </c>
      <c r="F47" s="126" t="s">
        <v>378</v>
      </c>
      <c r="G47" s="121" t="s">
        <v>405</v>
      </c>
      <c r="H47" s="126" t="s">
        <v>397</v>
      </c>
      <c r="I47" s="126" t="s">
        <v>380</v>
      </c>
      <c r="J47" s="127" t="s">
        <v>496</v>
      </c>
    </row>
    <row r="48" ht="47.25" customHeight="1">
      <c r="A48" s="128" t="s">
        <v>328</v>
      </c>
      <c r="B48" s="126" t="s">
        <v>491</v>
      </c>
      <c r="C48" s="126" t="s">
        <v>375</v>
      </c>
      <c r="D48" s="126" t="s">
        <v>394</v>
      </c>
      <c r="E48" s="121" t="s">
        <v>497</v>
      </c>
      <c r="F48" s="126" t="s">
        <v>449</v>
      </c>
      <c r="G48" s="121" t="s">
        <v>498</v>
      </c>
      <c r="H48" s="126" t="s">
        <v>397</v>
      </c>
      <c r="I48" s="126" t="s">
        <v>380</v>
      </c>
      <c r="J48" s="127" t="s">
        <v>499</v>
      </c>
    </row>
    <row r="49" ht="47.25" customHeight="1">
      <c r="A49" s="128" t="s">
        <v>328</v>
      </c>
      <c r="B49" s="126" t="s">
        <v>491</v>
      </c>
      <c r="C49" s="126" t="s">
        <v>375</v>
      </c>
      <c r="D49" s="126" t="s">
        <v>399</v>
      </c>
      <c r="E49" s="121" t="s">
        <v>500</v>
      </c>
      <c r="F49" s="126" t="s">
        <v>386</v>
      </c>
      <c r="G49" s="121" t="s">
        <v>417</v>
      </c>
      <c r="H49" s="126" t="s">
        <v>397</v>
      </c>
      <c r="I49" s="126" t="s">
        <v>380</v>
      </c>
      <c r="J49" s="127" t="s">
        <v>501</v>
      </c>
    </row>
    <row r="50" ht="47.25" customHeight="1">
      <c r="A50" s="128" t="s">
        <v>328</v>
      </c>
      <c r="B50" s="126" t="s">
        <v>491</v>
      </c>
      <c r="C50" s="126" t="s">
        <v>402</v>
      </c>
      <c r="D50" s="126" t="s">
        <v>431</v>
      </c>
      <c r="E50" s="121" t="s">
        <v>502</v>
      </c>
      <c r="F50" s="126" t="s">
        <v>378</v>
      </c>
      <c r="G50" s="121" t="s">
        <v>422</v>
      </c>
      <c r="H50" s="126" t="s">
        <v>397</v>
      </c>
      <c r="I50" s="126" t="s">
        <v>380</v>
      </c>
      <c r="J50" s="127" t="s">
        <v>503</v>
      </c>
    </row>
    <row r="51" ht="47.25" customHeight="1">
      <c r="A51" s="128" t="s">
        <v>328</v>
      </c>
      <c r="B51" s="126" t="s">
        <v>491</v>
      </c>
      <c r="C51" s="126" t="s">
        <v>402</v>
      </c>
      <c r="D51" s="126" t="s">
        <v>403</v>
      </c>
      <c r="E51" s="121" t="s">
        <v>504</v>
      </c>
      <c r="F51" s="126" t="s">
        <v>386</v>
      </c>
      <c r="G51" s="121" t="s">
        <v>505</v>
      </c>
      <c r="H51" s="126"/>
      <c r="I51" s="126" t="s">
        <v>442</v>
      </c>
      <c r="J51" s="127" t="s">
        <v>504</v>
      </c>
    </row>
    <row r="52" ht="47.25" customHeight="1">
      <c r="A52" s="128" t="s">
        <v>328</v>
      </c>
      <c r="B52" s="126" t="s">
        <v>491</v>
      </c>
      <c r="C52" s="126" t="s">
        <v>407</v>
      </c>
      <c r="D52" s="126" t="s">
        <v>408</v>
      </c>
      <c r="E52" s="121" t="s">
        <v>506</v>
      </c>
      <c r="F52" s="126" t="s">
        <v>378</v>
      </c>
      <c r="G52" s="121" t="s">
        <v>422</v>
      </c>
      <c r="H52" s="126" t="s">
        <v>397</v>
      </c>
      <c r="I52" s="126" t="s">
        <v>380</v>
      </c>
      <c r="J52" s="127" t="s">
        <v>507</v>
      </c>
    </row>
    <row r="53" ht="47.25" customHeight="1">
      <c r="A53" s="128" t="s">
        <v>328</v>
      </c>
      <c r="B53" s="126" t="s">
        <v>491</v>
      </c>
      <c r="C53" s="126" t="s">
        <v>446</v>
      </c>
      <c r="D53" s="126" t="s">
        <v>508</v>
      </c>
      <c r="E53" s="121" t="s">
        <v>509</v>
      </c>
      <c r="F53" s="126" t="s">
        <v>386</v>
      </c>
      <c r="G53" s="121" t="s">
        <v>505</v>
      </c>
      <c r="H53" s="126"/>
      <c r="I53" s="126" t="s">
        <v>442</v>
      </c>
      <c r="J53" s="127" t="s">
        <v>510</v>
      </c>
    </row>
    <row r="54" ht="47.25" customHeight="1">
      <c r="A54" s="128" t="s">
        <v>318</v>
      </c>
      <c r="B54" s="126" t="s">
        <v>511</v>
      </c>
      <c r="C54" s="126" t="s">
        <v>375</v>
      </c>
      <c r="D54" s="126" t="s">
        <v>376</v>
      </c>
      <c r="E54" s="121" t="s">
        <v>512</v>
      </c>
      <c r="F54" s="126" t="s">
        <v>378</v>
      </c>
      <c r="G54" s="121" t="s">
        <v>167</v>
      </c>
      <c r="H54" s="126" t="s">
        <v>473</v>
      </c>
      <c r="I54" s="126" t="s">
        <v>380</v>
      </c>
      <c r="J54" s="127" t="s">
        <v>513</v>
      </c>
    </row>
    <row r="55" ht="47.25" customHeight="1">
      <c r="A55" s="128" t="s">
        <v>318</v>
      </c>
      <c r="B55" s="126" t="s">
        <v>511</v>
      </c>
      <c r="C55" s="126" t="s">
        <v>375</v>
      </c>
      <c r="D55" s="126" t="s">
        <v>376</v>
      </c>
      <c r="E55" s="121" t="s">
        <v>514</v>
      </c>
      <c r="F55" s="126" t="s">
        <v>378</v>
      </c>
      <c r="G55" s="121" t="s">
        <v>515</v>
      </c>
      <c r="H55" s="126" t="s">
        <v>461</v>
      </c>
      <c r="I55" s="126" t="s">
        <v>380</v>
      </c>
      <c r="J55" s="127" t="s">
        <v>516</v>
      </c>
    </row>
    <row r="56" ht="47.25" customHeight="1">
      <c r="A56" s="128" t="s">
        <v>318</v>
      </c>
      <c r="B56" s="126" t="s">
        <v>511</v>
      </c>
      <c r="C56" s="126" t="s">
        <v>375</v>
      </c>
      <c r="D56" s="126" t="s">
        <v>376</v>
      </c>
      <c r="E56" s="121" t="s">
        <v>517</v>
      </c>
      <c r="F56" s="126" t="s">
        <v>378</v>
      </c>
      <c r="G56" s="121" t="s">
        <v>518</v>
      </c>
      <c r="H56" s="126" t="s">
        <v>473</v>
      </c>
      <c r="I56" s="126" t="s">
        <v>380</v>
      </c>
      <c r="J56" s="127" t="s">
        <v>519</v>
      </c>
    </row>
    <row r="57" ht="47.25" customHeight="1">
      <c r="A57" s="128" t="s">
        <v>318</v>
      </c>
      <c r="B57" s="126" t="s">
        <v>511</v>
      </c>
      <c r="C57" s="126" t="s">
        <v>375</v>
      </c>
      <c r="D57" s="126" t="s">
        <v>376</v>
      </c>
      <c r="E57" s="121" t="s">
        <v>520</v>
      </c>
      <c r="F57" s="126" t="s">
        <v>378</v>
      </c>
      <c r="G57" s="121" t="s">
        <v>167</v>
      </c>
      <c r="H57" s="126" t="s">
        <v>392</v>
      </c>
      <c r="I57" s="126" t="s">
        <v>380</v>
      </c>
      <c r="J57" s="127" t="s">
        <v>521</v>
      </c>
    </row>
    <row r="58" ht="47.25" customHeight="1">
      <c r="A58" s="128" t="s">
        <v>318</v>
      </c>
      <c r="B58" s="126" t="s">
        <v>511</v>
      </c>
      <c r="C58" s="126" t="s">
        <v>375</v>
      </c>
      <c r="D58" s="126" t="s">
        <v>376</v>
      </c>
      <c r="E58" s="121" t="s">
        <v>522</v>
      </c>
      <c r="F58" s="126" t="s">
        <v>378</v>
      </c>
      <c r="G58" s="121" t="s">
        <v>417</v>
      </c>
      <c r="H58" s="126" t="s">
        <v>458</v>
      </c>
      <c r="I58" s="126" t="s">
        <v>380</v>
      </c>
      <c r="J58" s="127" t="s">
        <v>523</v>
      </c>
    </row>
    <row r="59" ht="47.25" customHeight="1">
      <c r="A59" s="128" t="s">
        <v>318</v>
      </c>
      <c r="B59" s="126" t="s">
        <v>511</v>
      </c>
      <c r="C59" s="126" t="s">
        <v>375</v>
      </c>
      <c r="D59" s="126" t="s">
        <v>394</v>
      </c>
      <c r="E59" s="121" t="s">
        <v>524</v>
      </c>
      <c r="F59" s="126" t="s">
        <v>378</v>
      </c>
      <c r="G59" s="121" t="s">
        <v>422</v>
      </c>
      <c r="H59" s="126" t="s">
        <v>397</v>
      </c>
      <c r="I59" s="126" t="s">
        <v>380</v>
      </c>
      <c r="J59" s="127" t="s">
        <v>525</v>
      </c>
    </row>
    <row r="60" ht="47.25" customHeight="1">
      <c r="A60" s="128" t="s">
        <v>318</v>
      </c>
      <c r="B60" s="126" t="s">
        <v>511</v>
      </c>
      <c r="C60" s="126" t="s">
        <v>402</v>
      </c>
      <c r="D60" s="126" t="s">
        <v>431</v>
      </c>
      <c r="E60" s="121" t="s">
        <v>526</v>
      </c>
      <c r="F60" s="126" t="s">
        <v>378</v>
      </c>
      <c r="G60" s="121" t="s">
        <v>527</v>
      </c>
      <c r="H60" s="126" t="s">
        <v>528</v>
      </c>
      <c r="I60" s="126" t="s">
        <v>380</v>
      </c>
      <c r="J60" s="127" t="s">
        <v>529</v>
      </c>
    </row>
    <row r="61" ht="47.25" customHeight="1">
      <c r="A61" s="128" t="s">
        <v>318</v>
      </c>
      <c r="B61" s="126" t="s">
        <v>511</v>
      </c>
      <c r="C61" s="126" t="s">
        <v>402</v>
      </c>
      <c r="D61" s="126" t="s">
        <v>431</v>
      </c>
      <c r="E61" s="121" t="s">
        <v>530</v>
      </c>
      <c r="F61" s="126" t="s">
        <v>378</v>
      </c>
      <c r="G61" s="121" t="s">
        <v>531</v>
      </c>
      <c r="H61" s="126" t="s">
        <v>379</v>
      </c>
      <c r="I61" s="126" t="s">
        <v>380</v>
      </c>
      <c r="J61" s="127" t="s">
        <v>532</v>
      </c>
    </row>
    <row r="62" ht="47.25" customHeight="1">
      <c r="A62" s="128" t="s">
        <v>318</v>
      </c>
      <c r="B62" s="126" t="s">
        <v>511</v>
      </c>
      <c r="C62" s="126" t="s">
        <v>407</v>
      </c>
      <c r="D62" s="126" t="s">
        <v>408</v>
      </c>
      <c r="E62" s="121" t="s">
        <v>533</v>
      </c>
      <c r="F62" s="126" t="s">
        <v>378</v>
      </c>
      <c r="G62" s="121" t="s">
        <v>410</v>
      </c>
      <c r="H62" s="126" t="s">
        <v>397</v>
      </c>
      <c r="I62" s="126" t="s">
        <v>380</v>
      </c>
      <c r="J62" s="127" t="s">
        <v>534</v>
      </c>
    </row>
    <row r="63" ht="47.25" customHeight="1">
      <c r="A63" s="128" t="s">
        <v>353</v>
      </c>
      <c r="B63" s="126" t="s">
        <v>535</v>
      </c>
      <c r="C63" s="126" t="s">
        <v>375</v>
      </c>
      <c r="D63" s="126" t="s">
        <v>376</v>
      </c>
      <c r="E63" s="121" t="s">
        <v>536</v>
      </c>
      <c r="F63" s="126" t="s">
        <v>386</v>
      </c>
      <c r="G63" s="121" t="s">
        <v>537</v>
      </c>
      <c r="H63" s="126" t="s">
        <v>379</v>
      </c>
      <c r="I63" s="126" t="s">
        <v>380</v>
      </c>
      <c r="J63" s="127" t="s">
        <v>538</v>
      </c>
    </row>
    <row r="64" ht="47.25" customHeight="1">
      <c r="A64" s="128" t="s">
        <v>353</v>
      </c>
      <c r="B64" s="126" t="s">
        <v>535</v>
      </c>
      <c r="C64" s="126" t="s">
        <v>375</v>
      </c>
      <c r="D64" s="126" t="s">
        <v>376</v>
      </c>
      <c r="E64" s="121" t="s">
        <v>539</v>
      </c>
      <c r="F64" s="126" t="s">
        <v>378</v>
      </c>
      <c r="G64" s="121" t="s">
        <v>165</v>
      </c>
      <c r="H64" s="126" t="s">
        <v>461</v>
      </c>
      <c r="I64" s="126" t="s">
        <v>380</v>
      </c>
      <c r="J64" s="127" t="s">
        <v>540</v>
      </c>
    </row>
    <row r="65" ht="47.25" customHeight="1">
      <c r="A65" s="128" t="s">
        <v>353</v>
      </c>
      <c r="B65" s="126" t="s">
        <v>535</v>
      </c>
      <c r="C65" s="126" t="s">
        <v>375</v>
      </c>
      <c r="D65" s="126" t="s">
        <v>376</v>
      </c>
      <c r="E65" s="121" t="s">
        <v>541</v>
      </c>
      <c r="F65" s="126" t="s">
        <v>386</v>
      </c>
      <c r="G65" s="121" t="s">
        <v>537</v>
      </c>
      <c r="H65" s="126" t="s">
        <v>383</v>
      </c>
      <c r="I65" s="126" t="s">
        <v>380</v>
      </c>
      <c r="J65" s="127" t="s">
        <v>542</v>
      </c>
    </row>
    <row r="66" ht="47.25" customHeight="1">
      <c r="A66" s="128" t="s">
        <v>353</v>
      </c>
      <c r="B66" s="126" t="s">
        <v>535</v>
      </c>
      <c r="C66" s="126" t="s">
        <v>375</v>
      </c>
      <c r="D66" s="126" t="s">
        <v>376</v>
      </c>
      <c r="E66" s="121" t="s">
        <v>543</v>
      </c>
      <c r="F66" s="126" t="s">
        <v>386</v>
      </c>
      <c r="G66" s="121" t="s">
        <v>164</v>
      </c>
      <c r="H66" s="126" t="s">
        <v>461</v>
      </c>
      <c r="I66" s="126" t="s">
        <v>380</v>
      </c>
      <c r="J66" s="127" t="s">
        <v>544</v>
      </c>
    </row>
    <row r="67" ht="47.25" customHeight="1">
      <c r="A67" s="128" t="s">
        <v>353</v>
      </c>
      <c r="B67" s="126" t="s">
        <v>535</v>
      </c>
      <c r="C67" s="126" t="s">
        <v>375</v>
      </c>
      <c r="D67" s="126" t="s">
        <v>394</v>
      </c>
      <c r="E67" s="121" t="s">
        <v>545</v>
      </c>
      <c r="F67" s="126" t="s">
        <v>386</v>
      </c>
      <c r="G67" s="121" t="s">
        <v>417</v>
      </c>
      <c r="H67" s="126" t="s">
        <v>397</v>
      </c>
      <c r="I67" s="126" t="s">
        <v>380</v>
      </c>
      <c r="J67" s="127" t="s">
        <v>546</v>
      </c>
    </row>
    <row r="68" ht="47.25" customHeight="1">
      <c r="A68" s="128" t="s">
        <v>353</v>
      </c>
      <c r="B68" s="126" t="s">
        <v>535</v>
      </c>
      <c r="C68" s="126" t="s">
        <v>402</v>
      </c>
      <c r="D68" s="126" t="s">
        <v>431</v>
      </c>
      <c r="E68" s="121" t="s">
        <v>419</v>
      </c>
      <c r="F68" s="126" t="s">
        <v>378</v>
      </c>
      <c r="G68" s="121" t="s">
        <v>410</v>
      </c>
      <c r="H68" s="126" t="s">
        <v>397</v>
      </c>
      <c r="I68" s="126" t="s">
        <v>380</v>
      </c>
      <c r="J68" s="127" t="s">
        <v>547</v>
      </c>
    </row>
    <row r="69" ht="47.25" customHeight="1">
      <c r="A69" s="128" t="s">
        <v>353</v>
      </c>
      <c r="B69" s="126" t="s">
        <v>535</v>
      </c>
      <c r="C69" s="126" t="s">
        <v>407</v>
      </c>
      <c r="D69" s="126" t="s">
        <v>408</v>
      </c>
      <c r="E69" s="121" t="s">
        <v>548</v>
      </c>
      <c r="F69" s="126" t="s">
        <v>378</v>
      </c>
      <c r="G69" s="121" t="s">
        <v>422</v>
      </c>
      <c r="H69" s="126" t="s">
        <v>397</v>
      </c>
      <c r="I69" s="126" t="s">
        <v>380</v>
      </c>
      <c r="J69" s="127" t="s">
        <v>549</v>
      </c>
    </row>
    <row r="70" ht="47.25" customHeight="1">
      <c r="A70" s="128" t="s">
        <v>324</v>
      </c>
      <c r="B70" s="126" t="s">
        <v>550</v>
      </c>
      <c r="C70" s="126" t="s">
        <v>375</v>
      </c>
      <c r="D70" s="126" t="s">
        <v>376</v>
      </c>
      <c r="E70" s="121" t="s">
        <v>463</v>
      </c>
      <c r="F70" s="126" t="s">
        <v>378</v>
      </c>
      <c r="G70" s="121" t="s">
        <v>164</v>
      </c>
      <c r="H70" s="126" t="s">
        <v>473</v>
      </c>
      <c r="I70" s="126" t="s">
        <v>380</v>
      </c>
      <c r="J70" s="127" t="s">
        <v>463</v>
      </c>
    </row>
    <row r="71" ht="47.25" customHeight="1">
      <c r="A71" s="128" t="s">
        <v>324</v>
      </c>
      <c r="B71" s="126" t="s">
        <v>550</v>
      </c>
      <c r="C71" s="126" t="s">
        <v>375</v>
      </c>
      <c r="D71" s="126" t="s">
        <v>376</v>
      </c>
      <c r="E71" s="121" t="s">
        <v>551</v>
      </c>
      <c r="F71" s="126" t="s">
        <v>378</v>
      </c>
      <c r="G71" s="121" t="s">
        <v>164</v>
      </c>
      <c r="H71" s="126" t="s">
        <v>461</v>
      </c>
      <c r="I71" s="126" t="s">
        <v>380</v>
      </c>
      <c r="J71" s="127" t="s">
        <v>552</v>
      </c>
    </row>
    <row r="72" ht="47.25" customHeight="1">
      <c r="A72" s="128" t="s">
        <v>324</v>
      </c>
      <c r="B72" s="126" t="s">
        <v>550</v>
      </c>
      <c r="C72" s="126" t="s">
        <v>375</v>
      </c>
      <c r="D72" s="126" t="s">
        <v>376</v>
      </c>
      <c r="E72" s="121" t="s">
        <v>553</v>
      </c>
      <c r="F72" s="126" t="s">
        <v>378</v>
      </c>
      <c r="G72" s="121" t="s">
        <v>537</v>
      </c>
      <c r="H72" s="126" t="s">
        <v>554</v>
      </c>
      <c r="I72" s="126" t="s">
        <v>380</v>
      </c>
      <c r="J72" s="127" t="s">
        <v>553</v>
      </c>
    </row>
    <row r="73" ht="47.25" customHeight="1">
      <c r="A73" s="128" t="s">
        <v>324</v>
      </c>
      <c r="B73" s="126" t="s">
        <v>550</v>
      </c>
      <c r="C73" s="126" t="s">
        <v>375</v>
      </c>
      <c r="D73" s="126" t="s">
        <v>376</v>
      </c>
      <c r="E73" s="121" t="s">
        <v>517</v>
      </c>
      <c r="F73" s="126" t="s">
        <v>378</v>
      </c>
      <c r="G73" s="121" t="s">
        <v>555</v>
      </c>
      <c r="H73" s="126" t="s">
        <v>473</v>
      </c>
      <c r="I73" s="126" t="s">
        <v>380</v>
      </c>
      <c r="J73" s="127" t="s">
        <v>556</v>
      </c>
    </row>
    <row r="74" ht="47.25" customHeight="1">
      <c r="A74" s="128" t="s">
        <v>324</v>
      </c>
      <c r="B74" s="126" t="s">
        <v>550</v>
      </c>
      <c r="C74" s="126" t="s">
        <v>375</v>
      </c>
      <c r="D74" s="126" t="s">
        <v>376</v>
      </c>
      <c r="E74" s="121" t="s">
        <v>557</v>
      </c>
      <c r="F74" s="126" t="s">
        <v>378</v>
      </c>
      <c r="G74" s="121" t="s">
        <v>165</v>
      </c>
      <c r="H74" s="126" t="s">
        <v>379</v>
      </c>
      <c r="I74" s="126" t="s">
        <v>380</v>
      </c>
      <c r="J74" s="127" t="s">
        <v>558</v>
      </c>
    </row>
    <row r="75" ht="47.25" customHeight="1">
      <c r="A75" s="128" t="s">
        <v>324</v>
      </c>
      <c r="B75" s="126" t="s">
        <v>550</v>
      </c>
      <c r="C75" s="126" t="s">
        <v>402</v>
      </c>
      <c r="D75" s="126" t="s">
        <v>559</v>
      </c>
      <c r="E75" s="121" t="s">
        <v>560</v>
      </c>
      <c r="F75" s="126" t="s">
        <v>378</v>
      </c>
      <c r="G75" s="121" t="s">
        <v>167</v>
      </c>
      <c r="H75" s="126" t="s">
        <v>561</v>
      </c>
      <c r="I75" s="126" t="s">
        <v>380</v>
      </c>
      <c r="J75" s="127" t="s">
        <v>560</v>
      </c>
    </row>
    <row r="76" ht="47.25" customHeight="1">
      <c r="A76" s="128" t="s">
        <v>324</v>
      </c>
      <c r="B76" s="126" t="s">
        <v>550</v>
      </c>
      <c r="C76" s="126" t="s">
        <v>407</v>
      </c>
      <c r="D76" s="126" t="s">
        <v>408</v>
      </c>
      <c r="E76" s="121" t="s">
        <v>533</v>
      </c>
      <c r="F76" s="126" t="s">
        <v>386</v>
      </c>
      <c r="G76" s="121" t="s">
        <v>417</v>
      </c>
      <c r="H76" s="126" t="s">
        <v>397</v>
      </c>
      <c r="I76" s="126" t="s">
        <v>380</v>
      </c>
      <c r="J76" s="127" t="s">
        <v>533</v>
      </c>
    </row>
    <row r="77" ht="47.25" customHeight="1">
      <c r="A77" s="128" t="s">
        <v>322</v>
      </c>
      <c r="B77" s="126" t="s">
        <v>562</v>
      </c>
      <c r="C77" s="126" t="s">
        <v>375</v>
      </c>
      <c r="D77" s="126" t="s">
        <v>376</v>
      </c>
      <c r="E77" s="121" t="s">
        <v>563</v>
      </c>
      <c r="F77" s="126" t="s">
        <v>386</v>
      </c>
      <c r="G77" s="121" t="s">
        <v>164</v>
      </c>
      <c r="H77" s="126" t="s">
        <v>458</v>
      </c>
      <c r="I77" s="126" t="s">
        <v>380</v>
      </c>
      <c r="J77" s="127" t="s">
        <v>564</v>
      </c>
    </row>
    <row r="78" ht="47.25" customHeight="1">
      <c r="A78" s="128" t="s">
        <v>322</v>
      </c>
      <c r="B78" s="126" t="s">
        <v>562</v>
      </c>
      <c r="C78" s="126" t="s">
        <v>375</v>
      </c>
      <c r="D78" s="126" t="s">
        <v>376</v>
      </c>
      <c r="E78" s="121" t="s">
        <v>552</v>
      </c>
      <c r="F78" s="126" t="s">
        <v>386</v>
      </c>
      <c r="G78" s="121" t="s">
        <v>565</v>
      </c>
      <c r="H78" s="126" t="s">
        <v>461</v>
      </c>
      <c r="I78" s="126" t="s">
        <v>380</v>
      </c>
      <c r="J78" s="127" t="s">
        <v>566</v>
      </c>
    </row>
    <row r="79" ht="47.25" customHeight="1">
      <c r="A79" s="128" t="s">
        <v>322</v>
      </c>
      <c r="B79" s="126" t="s">
        <v>562</v>
      </c>
      <c r="C79" s="126" t="s">
        <v>375</v>
      </c>
      <c r="D79" s="126" t="s">
        <v>376</v>
      </c>
      <c r="E79" s="121" t="s">
        <v>553</v>
      </c>
      <c r="F79" s="126" t="s">
        <v>386</v>
      </c>
      <c r="G79" s="121" t="s">
        <v>164</v>
      </c>
      <c r="H79" s="126" t="s">
        <v>567</v>
      </c>
      <c r="I79" s="126" t="s">
        <v>380</v>
      </c>
      <c r="J79" s="127" t="s">
        <v>568</v>
      </c>
    </row>
    <row r="80" ht="47.25" customHeight="1">
      <c r="A80" s="128" t="s">
        <v>322</v>
      </c>
      <c r="B80" s="126" t="s">
        <v>562</v>
      </c>
      <c r="C80" s="126" t="s">
        <v>375</v>
      </c>
      <c r="D80" s="126" t="s">
        <v>376</v>
      </c>
      <c r="E80" s="121" t="s">
        <v>569</v>
      </c>
      <c r="F80" s="126" t="s">
        <v>386</v>
      </c>
      <c r="G80" s="121" t="s">
        <v>164</v>
      </c>
      <c r="H80" s="126" t="s">
        <v>379</v>
      </c>
      <c r="I80" s="126" t="s">
        <v>380</v>
      </c>
      <c r="J80" s="127" t="s">
        <v>570</v>
      </c>
    </row>
    <row r="81" ht="47.25" customHeight="1">
      <c r="A81" s="128" t="s">
        <v>322</v>
      </c>
      <c r="B81" s="126" t="s">
        <v>562</v>
      </c>
      <c r="C81" s="126" t="s">
        <v>375</v>
      </c>
      <c r="D81" s="126" t="s">
        <v>376</v>
      </c>
      <c r="E81" s="121" t="s">
        <v>571</v>
      </c>
      <c r="F81" s="126" t="s">
        <v>386</v>
      </c>
      <c r="G81" s="121" t="s">
        <v>572</v>
      </c>
      <c r="H81" s="126" t="s">
        <v>379</v>
      </c>
      <c r="I81" s="126" t="s">
        <v>380</v>
      </c>
      <c r="J81" s="127" t="s">
        <v>573</v>
      </c>
    </row>
    <row r="82" ht="47.25" customHeight="1">
      <c r="A82" s="128" t="s">
        <v>322</v>
      </c>
      <c r="B82" s="126" t="s">
        <v>562</v>
      </c>
      <c r="C82" s="126" t="s">
        <v>402</v>
      </c>
      <c r="D82" s="126" t="s">
        <v>559</v>
      </c>
      <c r="E82" s="121" t="s">
        <v>574</v>
      </c>
      <c r="F82" s="126" t="s">
        <v>378</v>
      </c>
      <c r="G82" s="121" t="s">
        <v>457</v>
      </c>
      <c r="H82" s="126" t="s">
        <v>379</v>
      </c>
      <c r="I82" s="126" t="s">
        <v>380</v>
      </c>
      <c r="J82" s="127" t="s">
        <v>575</v>
      </c>
    </row>
    <row r="83" ht="47.25" customHeight="1">
      <c r="A83" s="128" t="s">
        <v>322</v>
      </c>
      <c r="B83" s="126" t="s">
        <v>562</v>
      </c>
      <c r="C83" s="126" t="s">
        <v>402</v>
      </c>
      <c r="D83" s="126" t="s">
        <v>559</v>
      </c>
      <c r="E83" s="121" t="s">
        <v>576</v>
      </c>
      <c r="F83" s="126" t="s">
        <v>378</v>
      </c>
      <c r="G83" s="121" t="s">
        <v>577</v>
      </c>
      <c r="H83" s="126" t="s">
        <v>578</v>
      </c>
      <c r="I83" s="126" t="s">
        <v>380</v>
      </c>
      <c r="J83" s="127" t="s">
        <v>579</v>
      </c>
    </row>
    <row r="84" ht="47.25" customHeight="1">
      <c r="A84" s="128" t="s">
        <v>322</v>
      </c>
      <c r="B84" s="126" t="s">
        <v>562</v>
      </c>
      <c r="C84" s="126" t="s">
        <v>402</v>
      </c>
      <c r="D84" s="126" t="s">
        <v>403</v>
      </c>
      <c r="E84" s="121" t="s">
        <v>580</v>
      </c>
      <c r="F84" s="126" t="s">
        <v>378</v>
      </c>
      <c r="G84" s="121" t="s">
        <v>581</v>
      </c>
      <c r="H84" s="126" t="s">
        <v>379</v>
      </c>
      <c r="I84" s="126" t="s">
        <v>380</v>
      </c>
      <c r="J84" s="127" t="s">
        <v>582</v>
      </c>
    </row>
    <row r="85" ht="47.25" customHeight="1">
      <c r="A85" s="128" t="s">
        <v>322</v>
      </c>
      <c r="B85" s="126" t="s">
        <v>562</v>
      </c>
      <c r="C85" s="126" t="s">
        <v>407</v>
      </c>
      <c r="D85" s="126" t="s">
        <v>408</v>
      </c>
      <c r="E85" s="121" t="s">
        <v>408</v>
      </c>
      <c r="F85" s="126" t="s">
        <v>378</v>
      </c>
      <c r="G85" s="121" t="s">
        <v>410</v>
      </c>
      <c r="H85" s="126" t="s">
        <v>397</v>
      </c>
      <c r="I85" s="126" t="s">
        <v>380</v>
      </c>
      <c r="J85" s="127" t="s">
        <v>534</v>
      </c>
    </row>
    <row r="86" ht="47.25" customHeight="1">
      <c r="A86" s="128" t="s">
        <v>320</v>
      </c>
      <c r="B86" s="126" t="s">
        <v>583</v>
      </c>
      <c r="C86" s="126" t="s">
        <v>375</v>
      </c>
      <c r="D86" s="126" t="s">
        <v>376</v>
      </c>
      <c r="E86" s="121" t="s">
        <v>514</v>
      </c>
      <c r="F86" s="126" t="s">
        <v>378</v>
      </c>
      <c r="G86" s="121" t="s">
        <v>584</v>
      </c>
      <c r="H86" s="126" t="s">
        <v>461</v>
      </c>
      <c r="I86" s="126" t="s">
        <v>380</v>
      </c>
      <c r="J86" s="127" t="s">
        <v>585</v>
      </c>
    </row>
    <row r="87" ht="47.25" customHeight="1">
      <c r="A87" s="128" t="s">
        <v>320</v>
      </c>
      <c r="B87" s="126" t="s">
        <v>583</v>
      </c>
      <c r="C87" s="126" t="s">
        <v>375</v>
      </c>
      <c r="D87" s="126" t="s">
        <v>376</v>
      </c>
      <c r="E87" s="121" t="s">
        <v>586</v>
      </c>
      <c r="F87" s="126" t="s">
        <v>378</v>
      </c>
      <c r="G87" s="121" t="s">
        <v>165</v>
      </c>
      <c r="H87" s="126" t="s">
        <v>383</v>
      </c>
      <c r="I87" s="126" t="s">
        <v>380</v>
      </c>
      <c r="J87" s="127" t="s">
        <v>587</v>
      </c>
    </row>
    <row r="88" ht="47.25" customHeight="1">
      <c r="A88" s="128" t="s">
        <v>320</v>
      </c>
      <c r="B88" s="126" t="s">
        <v>583</v>
      </c>
      <c r="C88" s="126" t="s">
        <v>375</v>
      </c>
      <c r="D88" s="126" t="s">
        <v>376</v>
      </c>
      <c r="E88" s="121" t="s">
        <v>588</v>
      </c>
      <c r="F88" s="126" t="s">
        <v>378</v>
      </c>
      <c r="G88" s="121" t="s">
        <v>167</v>
      </c>
      <c r="H88" s="126" t="s">
        <v>379</v>
      </c>
      <c r="I88" s="126" t="s">
        <v>380</v>
      </c>
      <c r="J88" s="127" t="s">
        <v>589</v>
      </c>
    </row>
    <row r="89" ht="47.25" customHeight="1">
      <c r="A89" s="128" t="s">
        <v>320</v>
      </c>
      <c r="B89" s="126" t="s">
        <v>583</v>
      </c>
      <c r="C89" s="126" t="s">
        <v>375</v>
      </c>
      <c r="D89" s="126" t="s">
        <v>376</v>
      </c>
      <c r="E89" s="121" t="s">
        <v>590</v>
      </c>
      <c r="F89" s="126" t="s">
        <v>378</v>
      </c>
      <c r="G89" s="121" t="s">
        <v>591</v>
      </c>
      <c r="H89" s="126" t="s">
        <v>379</v>
      </c>
      <c r="I89" s="126" t="s">
        <v>380</v>
      </c>
      <c r="J89" s="127" t="s">
        <v>592</v>
      </c>
    </row>
    <row r="90" ht="47.25" customHeight="1">
      <c r="A90" s="128" t="s">
        <v>320</v>
      </c>
      <c r="B90" s="126" t="s">
        <v>583</v>
      </c>
      <c r="C90" s="126" t="s">
        <v>375</v>
      </c>
      <c r="D90" s="126" t="s">
        <v>394</v>
      </c>
      <c r="E90" s="121" t="s">
        <v>593</v>
      </c>
      <c r="F90" s="126" t="s">
        <v>378</v>
      </c>
      <c r="G90" s="121" t="s">
        <v>167</v>
      </c>
      <c r="H90" s="126" t="s">
        <v>461</v>
      </c>
      <c r="I90" s="126" t="s">
        <v>380</v>
      </c>
      <c r="J90" s="127" t="s">
        <v>594</v>
      </c>
    </row>
    <row r="91" ht="47.25" customHeight="1">
      <c r="A91" s="128" t="s">
        <v>320</v>
      </c>
      <c r="B91" s="126" t="s">
        <v>583</v>
      </c>
      <c r="C91" s="126" t="s">
        <v>402</v>
      </c>
      <c r="D91" s="126" t="s">
        <v>431</v>
      </c>
      <c r="E91" s="121" t="s">
        <v>595</v>
      </c>
      <c r="F91" s="126" t="s">
        <v>378</v>
      </c>
      <c r="G91" s="121" t="s">
        <v>167</v>
      </c>
      <c r="H91" s="126" t="s">
        <v>473</v>
      </c>
      <c r="I91" s="126" t="s">
        <v>380</v>
      </c>
      <c r="J91" s="127" t="s">
        <v>596</v>
      </c>
    </row>
    <row r="92" ht="47.25" customHeight="1">
      <c r="A92" s="128" t="s">
        <v>320</v>
      </c>
      <c r="B92" s="126" t="s">
        <v>583</v>
      </c>
      <c r="C92" s="126" t="s">
        <v>407</v>
      </c>
      <c r="D92" s="126" t="s">
        <v>408</v>
      </c>
      <c r="E92" s="121" t="s">
        <v>597</v>
      </c>
      <c r="F92" s="126" t="s">
        <v>378</v>
      </c>
      <c r="G92" s="121" t="s">
        <v>410</v>
      </c>
      <c r="H92" s="126" t="s">
        <v>397</v>
      </c>
      <c r="I92" s="126" t="s">
        <v>380</v>
      </c>
      <c r="J92" s="127" t="s">
        <v>598</v>
      </c>
    </row>
    <row r="93" ht="47.25" customHeight="1">
      <c r="A93" s="128" t="s">
        <v>283</v>
      </c>
      <c r="B93" s="126" t="s">
        <v>599</v>
      </c>
      <c r="C93" s="126" t="s">
        <v>375</v>
      </c>
      <c r="D93" s="126" t="s">
        <v>399</v>
      </c>
      <c r="E93" s="121" t="s">
        <v>600</v>
      </c>
      <c r="F93" s="126" t="s">
        <v>386</v>
      </c>
      <c r="G93" s="121" t="s">
        <v>417</v>
      </c>
      <c r="H93" s="126" t="s">
        <v>397</v>
      </c>
      <c r="I93" s="126" t="s">
        <v>380</v>
      </c>
      <c r="J93" s="127" t="s">
        <v>601</v>
      </c>
    </row>
    <row r="94" ht="47.25" customHeight="1">
      <c r="A94" s="128" t="s">
        <v>283</v>
      </c>
      <c r="B94" s="126" t="s">
        <v>599</v>
      </c>
      <c r="C94" s="126" t="s">
        <v>402</v>
      </c>
      <c r="D94" s="126" t="s">
        <v>431</v>
      </c>
      <c r="E94" s="121" t="s">
        <v>602</v>
      </c>
      <c r="F94" s="126" t="s">
        <v>386</v>
      </c>
      <c r="G94" s="121" t="s">
        <v>417</v>
      </c>
      <c r="H94" s="126" t="s">
        <v>397</v>
      </c>
      <c r="I94" s="126" t="s">
        <v>380</v>
      </c>
      <c r="J94" s="127" t="s">
        <v>603</v>
      </c>
    </row>
    <row r="95" ht="47.25" customHeight="1">
      <c r="A95" s="128" t="s">
        <v>283</v>
      </c>
      <c r="B95" s="126" t="s">
        <v>599</v>
      </c>
      <c r="C95" s="126" t="s">
        <v>407</v>
      </c>
      <c r="D95" s="126" t="s">
        <v>408</v>
      </c>
      <c r="E95" s="121" t="s">
        <v>604</v>
      </c>
      <c r="F95" s="126" t="s">
        <v>378</v>
      </c>
      <c r="G95" s="121" t="s">
        <v>422</v>
      </c>
      <c r="H95" s="126" t="s">
        <v>397</v>
      </c>
      <c r="I95" s="126" t="s">
        <v>380</v>
      </c>
      <c r="J95" s="127" t="s">
        <v>605</v>
      </c>
    </row>
    <row r="96" ht="47.25" customHeight="1">
      <c r="A96" s="128" t="s">
        <v>334</v>
      </c>
      <c r="B96" s="126" t="s">
        <v>606</v>
      </c>
      <c r="C96" s="126" t="s">
        <v>375</v>
      </c>
      <c r="D96" s="126" t="s">
        <v>376</v>
      </c>
      <c r="E96" s="121" t="s">
        <v>607</v>
      </c>
      <c r="F96" s="126" t="s">
        <v>378</v>
      </c>
      <c r="G96" s="121" t="s">
        <v>608</v>
      </c>
      <c r="H96" s="126" t="s">
        <v>383</v>
      </c>
      <c r="I96" s="126" t="s">
        <v>380</v>
      </c>
      <c r="J96" s="127" t="s">
        <v>609</v>
      </c>
    </row>
    <row r="97" ht="47.25" customHeight="1">
      <c r="A97" s="128" t="s">
        <v>334</v>
      </c>
      <c r="B97" s="126" t="s">
        <v>606</v>
      </c>
      <c r="C97" s="126" t="s">
        <v>375</v>
      </c>
      <c r="D97" s="126" t="s">
        <v>376</v>
      </c>
      <c r="E97" s="121" t="s">
        <v>593</v>
      </c>
      <c r="F97" s="126" t="s">
        <v>378</v>
      </c>
      <c r="G97" s="121" t="s">
        <v>610</v>
      </c>
      <c r="H97" s="126" t="s">
        <v>461</v>
      </c>
      <c r="I97" s="126" t="s">
        <v>380</v>
      </c>
      <c r="J97" s="127" t="s">
        <v>611</v>
      </c>
    </row>
    <row r="98" ht="47.25" customHeight="1">
      <c r="A98" s="128" t="s">
        <v>334</v>
      </c>
      <c r="B98" s="126" t="s">
        <v>606</v>
      </c>
      <c r="C98" s="126" t="s">
        <v>375</v>
      </c>
      <c r="D98" s="126" t="s">
        <v>376</v>
      </c>
      <c r="E98" s="121" t="s">
        <v>612</v>
      </c>
      <c r="F98" s="126" t="s">
        <v>386</v>
      </c>
      <c r="G98" s="121" t="s">
        <v>164</v>
      </c>
      <c r="H98" s="126" t="s">
        <v>383</v>
      </c>
      <c r="I98" s="126" t="s">
        <v>380</v>
      </c>
      <c r="J98" s="127" t="s">
        <v>612</v>
      </c>
    </row>
    <row r="99" ht="47.25" customHeight="1">
      <c r="A99" s="128" t="s">
        <v>334</v>
      </c>
      <c r="B99" s="126" t="s">
        <v>606</v>
      </c>
      <c r="C99" s="126" t="s">
        <v>375</v>
      </c>
      <c r="D99" s="126" t="s">
        <v>376</v>
      </c>
      <c r="E99" s="121" t="s">
        <v>613</v>
      </c>
      <c r="F99" s="126" t="s">
        <v>378</v>
      </c>
      <c r="G99" s="121" t="s">
        <v>614</v>
      </c>
      <c r="H99" s="126" t="s">
        <v>383</v>
      </c>
      <c r="I99" s="126" t="s">
        <v>380</v>
      </c>
      <c r="J99" s="127" t="s">
        <v>615</v>
      </c>
    </row>
    <row r="100" ht="47.25" customHeight="1">
      <c r="A100" s="128" t="s">
        <v>334</v>
      </c>
      <c r="B100" s="126" t="s">
        <v>606</v>
      </c>
      <c r="C100" s="126" t="s">
        <v>402</v>
      </c>
      <c r="D100" s="126" t="s">
        <v>431</v>
      </c>
      <c r="E100" s="121" t="s">
        <v>616</v>
      </c>
      <c r="F100" s="126" t="s">
        <v>386</v>
      </c>
      <c r="G100" s="121" t="s">
        <v>617</v>
      </c>
      <c r="H100" s="126" t="s">
        <v>473</v>
      </c>
      <c r="I100" s="126" t="s">
        <v>380</v>
      </c>
      <c r="J100" s="127" t="s">
        <v>616</v>
      </c>
    </row>
    <row r="101" ht="47.25" customHeight="1">
      <c r="A101" s="128" t="s">
        <v>334</v>
      </c>
      <c r="B101" s="126" t="s">
        <v>606</v>
      </c>
      <c r="C101" s="126" t="s">
        <v>402</v>
      </c>
      <c r="D101" s="126" t="s">
        <v>431</v>
      </c>
      <c r="E101" s="121" t="s">
        <v>618</v>
      </c>
      <c r="F101" s="126" t="s">
        <v>378</v>
      </c>
      <c r="G101" s="121" t="s">
        <v>619</v>
      </c>
      <c r="H101" s="126" t="s">
        <v>379</v>
      </c>
      <c r="I101" s="126" t="s">
        <v>380</v>
      </c>
      <c r="J101" s="127" t="s">
        <v>618</v>
      </c>
    </row>
    <row r="102" ht="47.25" customHeight="1">
      <c r="A102" s="128" t="s">
        <v>334</v>
      </c>
      <c r="B102" s="126" t="s">
        <v>606</v>
      </c>
      <c r="C102" s="126" t="s">
        <v>402</v>
      </c>
      <c r="D102" s="126" t="s">
        <v>403</v>
      </c>
      <c r="E102" s="121" t="s">
        <v>620</v>
      </c>
      <c r="F102" s="126" t="s">
        <v>386</v>
      </c>
      <c r="G102" s="121" t="s">
        <v>620</v>
      </c>
      <c r="H102" s="126"/>
      <c r="I102" s="126" t="s">
        <v>442</v>
      </c>
      <c r="J102" s="127" t="s">
        <v>621</v>
      </c>
    </row>
    <row r="103" ht="47.25" customHeight="1">
      <c r="A103" s="128" t="s">
        <v>334</v>
      </c>
      <c r="B103" s="126" t="s">
        <v>606</v>
      </c>
      <c r="C103" s="126" t="s">
        <v>407</v>
      </c>
      <c r="D103" s="126" t="s">
        <v>408</v>
      </c>
      <c r="E103" s="121" t="s">
        <v>622</v>
      </c>
      <c r="F103" s="126" t="s">
        <v>378</v>
      </c>
      <c r="G103" s="121" t="s">
        <v>422</v>
      </c>
      <c r="H103" s="126" t="s">
        <v>397</v>
      </c>
      <c r="I103" s="126" t="s">
        <v>380</v>
      </c>
      <c r="J103" s="127" t="s">
        <v>622</v>
      </c>
    </row>
    <row r="104" ht="47.25" customHeight="1">
      <c r="A104" s="128" t="s">
        <v>334</v>
      </c>
      <c r="B104" s="126" t="s">
        <v>606</v>
      </c>
      <c r="C104" s="126" t="s">
        <v>407</v>
      </c>
      <c r="D104" s="126" t="s">
        <v>408</v>
      </c>
      <c r="E104" s="121" t="s">
        <v>623</v>
      </c>
      <c r="F104" s="126" t="s">
        <v>378</v>
      </c>
      <c r="G104" s="121" t="s">
        <v>422</v>
      </c>
      <c r="H104" s="126" t="s">
        <v>397</v>
      </c>
      <c r="I104" s="126" t="s">
        <v>380</v>
      </c>
      <c r="J104" s="127" t="s">
        <v>623</v>
      </c>
    </row>
  </sheetData>
  <mergeCells>
    <mergeCell ref="A2:J2"/>
    <mergeCell ref="A3:H3"/>
    <mergeCell ref="A8:A16"/>
    <mergeCell ref="A17:A20"/>
    <mergeCell ref="A21:A24"/>
    <mergeCell ref="A25:A29"/>
    <mergeCell ref="A30:A37"/>
    <mergeCell ref="A38:A41"/>
    <mergeCell ref="A42:A45"/>
    <mergeCell ref="A46:A53"/>
    <mergeCell ref="A54:A62"/>
    <mergeCell ref="A63:A69"/>
    <mergeCell ref="A70:A76"/>
    <mergeCell ref="A77:A85"/>
    <mergeCell ref="A86:A92"/>
    <mergeCell ref="A93:A95"/>
    <mergeCell ref="A96:A104"/>
    <mergeCell ref="B8:B16"/>
    <mergeCell ref="B17:B20"/>
    <mergeCell ref="B21:B24"/>
    <mergeCell ref="B25:B29"/>
    <mergeCell ref="B30:B37"/>
    <mergeCell ref="B38:B41"/>
    <mergeCell ref="B42:B45"/>
    <mergeCell ref="B46:B53"/>
    <mergeCell ref="B54:B62"/>
    <mergeCell ref="B63:B69"/>
    <mergeCell ref="B70:B76"/>
    <mergeCell ref="B77:B85"/>
    <mergeCell ref="B86:B92"/>
    <mergeCell ref="B93:B95"/>
    <mergeCell ref="B96:B104"/>
  </mergeCells>
  <extLst/>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TJ_H</cp:lastModifiedBy>
  <dcterms:created xsi:type="dcterms:W3CDTF">2026-02-26T09:56:49Z</dcterms:created>
  <dcterms:modified xsi:type="dcterms:W3CDTF">2026-02-26T09:58:51Z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73FF6273621842BBA1CD11C21E3729FB_12</vt:lpwstr>
  </property>
  <property fmtid="{D5CDD505-2E9C-101B-9397-08002B2CF9AE}" pid="3" name="KSOProductBuildVer">
    <vt:lpwstr>2052-12.1.0.24657</vt:lpwstr>
  </property>
  <property fmtid="{D5CDD505-2E9C-101B-9397-08002B2CF9AE}" pid="4" name="CalculationRule">
    <vt:i4>0</vt:i4>
  </property>
</Properties>
</file>